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申込用紙" sheetId="5" r:id="rId1"/>
    <sheet name="★記入例★" sheetId="1" r:id="rId2"/>
    <sheet name="朗読作品" sheetId="4" r:id="rId3"/>
    <sheet name="作業用" sheetId="6" r:id="rId4"/>
  </sheets>
  <definedNames>
    <definedName name="_xlnm.Print_Area" localSheetId="1">★記入例★!$A$1:$I$58</definedName>
    <definedName name="_xlnm.Print_Area" localSheetId="0">申込用紙!$A$1:$I$67</definedName>
  </definedNames>
  <calcPr calcId="144525"/>
</workbook>
</file>

<file path=xl/sharedStrings.xml><?xml version="1.0" encoding="utf-8"?>
<sst xmlns="http://schemas.openxmlformats.org/spreadsheetml/2006/main" count="227" uniqueCount="95">
  <si>
    <r>
      <t xml:space="preserve">第３８回新潟県高等学校放送コンクール　兼  第４５回ＱＫ杯校内放送コンクール　参加申込書
</t>
    </r>
    <r>
      <rPr>
        <b/>
        <sz val="12"/>
        <color rgb="FF000000"/>
        <rFont val="ＭＳ Ｐゴシック"/>
        <charset val="128"/>
      </rPr>
      <t>この様式を入力し、データを大会当番校担当者へE-mailで送る。さらに、印刷されたものを大会当日迄に提出してください。</t>
    </r>
  </si>
  <si>
    <t>学校名</t>
  </si>
  <si>
    <t>校長名</t>
  </si>
  <si>
    <t>記載者</t>
  </si>
  <si>
    <t>アナウンス部門</t>
  </si>
  <si>
    <t>予選録音順番</t>
  </si>
  <si>
    <r>
      <rPr>
        <sz val="11"/>
        <color theme="1"/>
        <rFont val="ＭＳ Ｐゴシック"/>
        <charset val="128"/>
        <scheme val="minor"/>
      </rPr>
      <t xml:space="preserve">学校名
</t>
    </r>
    <r>
      <rPr>
        <sz val="8"/>
        <color theme="1"/>
        <rFont val="ＭＳ Ｐゴシック"/>
        <charset val="128"/>
        <scheme val="minor"/>
      </rPr>
      <t>（自動表示）</t>
    </r>
  </si>
  <si>
    <t>学年</t>
  </si>
  <si>
    <t>氏　　名</t>
  </si>
  <si>
    <t>よみがな</t>
  </si>
  <si>
    <t>アナウンス原稿タイトル</t>
  </si>
  <si>
    <t>朗読部門</t>
  </si>
  <si>
    <t>番号</t>
  </si>
  <si>
    <t>朗読課題作品（番号を入力）</t>
  </si>
  <si>
    <t>ラジオ
番組</t>
  </si>
  <si>
    <t>番</t>
  </si>
  <si>
    <t>タイトル（全角１５文字以内）</t>
  </si>
  <si>
    <t>テレビ
番組</t>
  </si>
  <si>
    <t>交流会
参加申込</t>
  </si>
  <si>
    <t>部門</t>
  </si>
  <si>
    <t>交流会エントリー（参加希望の場合は　○　を記入）</t>
  </si>
  <si>
    <t>参加人数</t>
  </si>
  <si>
    <t>外郎合戦</t>
  </si>
  <si>
    <t>ケーブル巻合戦</t>
  </si>
  <si>
    <t>引率者名</t>
  </si>
  <si>
    <t>昼食弁当の希望
(\1,000程度)</t>
  </si>
  <si>
    <t>交流会参加希望</t>
  </si>
  <si>
    <t>外郎合戦参加希望</t>
  </si>
  <si>
    <t>ケーブル巻合戦参加希望</t>
  </si>
  <si>
    <t>大会当日の来場予定人数</t>
  </si>
  <si>
    <t>生徒・教員・見学のおよその数</t>
  </si>
  <si>
    <t>※欄が足りない場合は、複数のファイルを使用してください。</t>
  </si>
  <si>
    <t>エントリー数一覧</t>
  </si>
  <si>
    <t>※このシートは保護されています。行や列の挿入及び、
　行や列の削除の他、保護セルの変更はしないでください。</t>
  </si>
  <si>
    <t>人数・作品数</t>
  </si>
  <si>
    <t>参加料</t>
  </si>
  <si>
    <t>※大会参加料は、申込みの時点で確定します。
　読みの分野で予選不通過の場合や、番組の分野で棄権の場合でも納入してください。</t>
  </si>
  <si>
    <t>アナウンス</t>
  </si>
  <si>
    <t>朗読</t>
  </si>
  <si>
    <t>ラジオ番組</t>
  </si>
  <si>
    <t>テレビ番組</t>
  </si>
  <si>
    <t>交流会</t>
  </si>
  <si>
    <t>引率者人数</t>
  </si>
  <si>
    <t>新潟県立越後高等学校</t>
  </si>
  <si>
    <t>新潟　一郎</t>
  </si>
  <si>
    <t>長岡　花子</t>
  </si>
  <si>
    <t>有安川　杏果</t>
  </si>
  <si>
    <t>ありやすかわ　ももか</t>
  </si>
  <si>
    <t>田舎ってサイコー！</t>
  </si>
  <si>
    <t>玉井田　詩織</t>
  </si>
  <si>
    <t>たまいだ　しおり</t>
  </si>
  <si>
    <t>稲穂の実り</t>
  </si>
  <si>
    <t>百田原　夏菜子</t>
  </si>
  <si>
    <t>ももたわら　かなこ</t>
  </si>
  <si>
    <t>夕日の輝く時に</t>
  </si>
  <si>
    <t>・・・・・</t>
  </si>
  <si>
    <t>佐々森　彩夏</t>
  </si>
  <si>
    <t>ささもり　あやか</t>
  </si>
  <si>
    <t>高城岡　れに</t>
  </si>
  <si>
    <t>たかぎおか　れに</t>
  </si>
  <si>
    <t>早川　あかり</t>
  </si>
  <si>
    <t>はやかわ　あかり</t>
  </si>
  <si>
    <t>信濃川ちくま
　「川の流れに逆らって」</t>
  </si>
  <si>
    <t>柏木　幸奈</t>
  </si>
  <si>
    <t>かしわぎ　ゆきな</t>
  </si>
  <si>
    <t>琵琶湖京子
　「えちご雪国街道物語」</t>
  </si>
  <si>
    <t>行くぜっ！解と少女</t>
  </si>
  <si>
    <t>いくぜ！かいとしょうじょ</t>
  </si>
  <si>
    <t>チャイム・マックス！</t>
  </si>
  <si>
    <t>ちゃいむ・まっくす</t>
  </si>
  <si>
    <t>宿題が終わらない・・・</t>
  </si>
  <si>
    <t>しゅくだいがおわらない</t>
  </si>
  <si>
    <t>走れ！走れ！走れ！</t>
  </si>
  <si>
    <t>はしれ　はしれ　はしれ</t>
  </si>
  <si>
    <t>○</t>
  </si>
  <si>
    <t>川上　明</t>
  </si>
  <si>
    <t>かわかみ　あきら</t>
  </si>
  <si>
    <t>有り</t>
  </si>
  <si>
    <t>参加希望する</t>
  </si>
  <si>
    <t>古山　友美</t>
  </si>
  <si>
    <t>ふるやま　ともみ</t>
  </si>
  <si>
    <t>無し</t>
  </si>
  <si>
    <t>作品名</t>
  </si>
  <si>
    <t>公園通りのクロエ</t>
  </si>
  <si>
    <t>世阿弥最後の花</t>
  </si>
  <si>
    <r>
      <rPr>
        <sz val="11"/>
        <color theme="1"/>
        <rFont val="ＭＳ Ｐゴシック"/>
        <charset val="128"/>
        <scheme val="minor"/>
      </rPr>
      <t>新潟県に縁の作家・作品
　</t>
    </r>
    <r>
      <rPr>
        <b/>
        <sz val="11"/>
        <color indexed="8"/>
        <rFont val="ＭＳ Ｐゴシック"/>
        <charset val="128"/>
      </rPr>
      <t>※右に著者・作品名を記入</t>
    </r>
  </si>
  <si>
    <t>参加希望しない</t>
  </si>
  <si>
    <t>出場者名・作品名</t>
  </si>
  <si>
    <t>（ふりがな）</t>
  </si>
  <si>
    <t>タイトル</t>
  </si>
  <si>
    <t>ラジオ</t>
  </si>
  <si>
    <t>テレビ</t>
  </si>
  <si>
    <t>顧問</t>
  </si>
  <si>
    <t>ケーブル巻き</t>
  </si>
  <si>
    <t>参加予定</t>
  </si>
</sst>
</file>

<file path=xl/styles.xml><?xml version="1.0" encoding="utf-8"?>
<styleSheet xmlns="http://schemas.openxmlformats.org/spreadsheetml/2006/main">
  <numFmts count="4">
    <numFmt numFmtId="6" formatCode="&quot;\&quot;#,##0;[Red]&quot;\&quot;\-#,##0"/>
    <numFmt numFmtId="176" formatCode="_ * #,##0_ ;_ * \-#,##0_ ;_ * &quot;-&quot;??_ ;_ @_ "/>
    <numFmt numFmtId="177" formatCode="_-&quot;\&quot;* #,##0_-\ ;\-&quot;\&quot;* #,##0_-\ ;_-&quot;\&quot;* &quot;-&quot;??_-\ ;_-@_-"/>
    <numFmt numFmtId="43" formatCode="_ * #,##0.00_ ;_ * \-#,##0.00_ ;_ * &quot;-&quot;??_ ;_ @_ "/>
  </numFmts>
  <fonts count="30">
    <font>
      <sz val="11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sz val="24"/>
      <color theme="1"/>
      <name val="ＭＳ Ｐゴシック"/>
      <charset val="128"/>
      <scheme val="minor"/>
    </font>
    <font>
      <sz val="1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18"/>
      <color theme="1"/>
      <name val="ＭＳ Ｐゴシック"/>
      <charset val="128"/>
      <scheme val="minor"/>
    </font>
    <font>
      <b/>
      <sz val="18"/>
      <color theme="1"/>
      <name val="ＭＳ Ｐゴシック"/>
      <charset val="128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indexed="8"/>
      <name val="ＭＳ Ｐゴシック"/>
      <charset val="128"/>
    </font>
    <font>
      <sz val="8"/>
      <color theme="1"/>
      <name val="ＭＳ Ｐゴシック"/>
      <charset val="128"/>
      <scheme val="minor"/>
    </font>
    <font>
      <b/>
      <sz val="12"/>
      <color rgb="FF000000"/>
      <name val="ＭＳ Ｐゴシック"/>
      <charset val="128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ashed">
        <color auto="1"/>
      </left>
      <right/>
      <top style="double">
        <color auto="1"/>
      </top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21" borderId="58" applyNumberFormat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6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56" applyNumberFormat="0" applyFon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5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17" borderId="62" applyNumberFormat="0" applyAlignment="0" applyProtection="0">
      <alignment vertical="center"/>
    </xf>
    <xf numFmtId="0" fontId="21" fillId="0" borderId="60" applyNumberFormat="0" applyFill="0" applyAlignment="0" applyProtection="0">
      <alignment vertical="center"/>
    </xf>
    <xf numFmtId="0" fontId="24" fillId="0" borderId="60" applyNumberFormat="0" applyFill="0" applyAlignment="0" applyProtection="0">
      <alignment vertical="center"/>
    </xf>
    <xf numFmtId="0" fontId="16" fillId="17" borderId="58" applyNumberFormat="0" applyAlignment="0" applyProtection="0">
      <alignment vertical="center"/>
    </xf>
    <xf numFmtId="0" fontId="11" fillId="0" borderId="5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7" borderId="5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6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0" borderId="20" xfId="0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left" vertical="center" shrinkToFit="1"/>
    </xf>
    <xf numFmtId="0" fontId="0" fillId="2" borderId="23" xfId="0" applyFill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 shrinkToFit="1"/>
    </xf>
    <xf numFmtId="0" fontId="0" fillId="2" borderId="24" xfId="0" applyFill="1" applyBorder="1" applyAlignment="1">
      <alignment horizontal="left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25" xfId="0" applyBorder="1" applyAlignment="1" applyProtection="1">
      <alignment horizontal="left" vertical="center" indent="1"/>
      <protection locked="0"/>
    </xf>
    <xf numFmtId="0" fontId="0" fillId="0" borderId="26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indent="1"/>
    </xf>
    <xf numFmtId="0" fontId="0" fillId="0" borderId="29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0" xfId="0" applyFont="1" applyBorder="1" applyAlignment="1">
      <alignment horizontal="left" vertical="center" wrapText="1" inden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 vertical="center" indent="1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left" vertical="center" indent="1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vertical="center" wrapText="1" indent="1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0" fillId="0" borderId="4" xfId="0" applyBorder="1">
      <alignment vertical="center"/>
    </xf>
    <xf numFmtId="6" fontId="0" fillId="0" borderId="31" xfId="4" applyFont="1" applyBorder="1" applyAlignment="1" applyProtection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6" fontId="0" fillId="0" borderId="34" xfId="4" applyFont="1" applyBorder="1" applyAlignment="1" applyProtection="1">
      <alignment horizontal="right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6" fontId="0" fillId="0" borderId="37" xfId="0" applyNumberFormat="1" applyBorder="1" applyAlignment="1">
      <alignment horizontal="right" vertical="center"/>
    </xf>
    <xf numFmtId="0" fontId="5" fillId="0" borderId="0" xfId="0" applyFont="1">
      <alignment vertical="center"/>
    </xf>
    <xf numFmtId="0" fontId="2" fillId="0" borderId="27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38" xfId="0" applyBorder="1" applyAlignment="1">
      <alignment horizontal="left" vertical="center" shrinkToFit="1"/>
    </xf>
    <xf numFmtId="0" fontId="0" fillId="2" borderId="38" xfId="0" applyFill="1" applyBorder="1" applyAlignment="1" applyProtection="1">
      <alignment vertical="center" shrinkToFit="1"/>
      <protection locked="0"/>
    </xf>
    <xf numFmtId="0" fontId="0" fillId="2" borderId="41" xfId="0" applyFill="1" applyBorder="1" applyAlignment="1">
      <alignment horizontal="center" vertical="center" shrinkToFit="1"/>
    </xf>
    <xf numFmtId="0" fontId="0" fillId="2" borderId="39" xfId="0" applyFill="1" applyBorder="1" applyAlignment="1" applyProtection="1">
      <alignment vertical="center" shrinkToFit="1"/>
      <protection locked="0"/>
    </xf>
    <xf numFmtId="0" fontId="0" fillId="0" borderId="38" xfId="0" applyBorder="1" applyAlignment="1">
      <alignment vertical="center" shrinkToFit="1"/>
    </xf>
    <xf numFmtId="0" fontId="0" fillId="2" borderId="42" xfId="0" applyFill="1" applyBorder="1" applyAlignment="1">
      <alignment vertical="center" shrinkToFit="1"/>
    </xf>
    <xf numFmtId="0" fontId="0" fillId="2" borderId="43" xfId="0" applyFill="1" applyBorder="1" applyAlignment="1">
      <alignment vertical="center" shrinkToFit="1"/>
    </xf>
    <xf numFmtId="0" fontId="0" fillId="2" borderId="41" xfId="0" applyFill="1" applyBorder="1" applyAlignment="1">
      <alignment vertical="center" shrinkToFit="1"/>
    </xf>
    <xf numFmtId="0" fontId="0" fillId="2" borderId="38" xfId="0" applyFill="1" applyBorder="1" applyAlignment="1">
      <alignment vertical="center" shrinkToFit="1"/>
    </xf>
    <xf numFmtId="0" fontId="0" fillId="2" borderId="44" xfId="0" applyFill="1" applyBorder="1" applyAlignment="1">
      <alignment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38" xfId="0" applyBorder="1" applyAlignment="1" applyProtection="1">
      <alignment horizontal="left" vertical="center" shrinkToFit="1"/>
      <protection locked="0"/>
    </xf>
    <xf numFmtId="0" fontId="0" fillId="0" borderId="39" xfId="0" applyBorder="1" applyAlignment="1" applyProtection="1">
      <alignment horizontal="left" vertical="center" shrinkToFit="1"/>
      <protection locked="0"/>
    </xf>
    <xf numFmtId="0" fontId="4" fillId="0" borderId="45" xfId="0" applyFont="1" applyBorder="1" applyAlignment="1">
      <alignment horizontal="center" vertical="center" wrapText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 textRotation="255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 wrapText="1" indent="1" shrinkToFi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left" vertical="center" wrapText="1" indent="1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 applyProtection="1">
      <alignment horizontal="left" vertical="center" indent="1"/>
      <protection locked="0"/>
    </xf>
    <xf numFmtId="0" fontId="0" fillId="0" borderId="39" xfId="0" applyBorder="1" applyAlignment="1" applyProtection="1">
      <alignment horizontal="left" vertical="center" indent="1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>
      <alignment vertical="center"/>
    </xf>
    <xf numFmtId="0" fontId="0" fillId="0" borderId="54" xfId="0" applyBorder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1">
    <dxf>
      <fill>
        <patternFill patternType="solid">
          <bgColor rgb="FFFFFFCC"/>
        </patternFill>
      </fill>
    </dxf>
  </dxf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319088</xdr:colOff>
      <xdr:row>23</xdr:row>
      <xdr:rowOff>419100</xdr:rowOff>
    </xdr:from>
    <xdr:to>
      <xdr:col>5</xdr:col>
      <xdr:colOff>1423987</xdr:colOff>
      <xdr:row>25</xdr:row>
      <xdr:rowOff>490537</xdr:rowOff>
    </xdr:to>
    <xdr:sp>
      <xdr:nvSpPr>
        <xdr:cNvPr id="4" name="角丸四角形吹き出し 3"/>
        <xdr:cNvSpPr/>
      </xdr:nvSpPr>
      <xdr:spPr>
        <a:xfrm>
          <a:off x="4763770" y="11058525"/>
          <a:ext cx="2959100" cy="1023620"/>
        </a:xfrm>
        <a:prstGeom prst="wedgeRoundRectCallout">
          <a:avLst>
            <a:gd name="adj1" fmla="val 60601"/>
            <a:gd name="adj2" fmla="val -165378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　作品番号のみを入力してください。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作品名は自動で表示されます。</a:t>
          </a:r>
          <a:endParaRPr kumimoji="1" lang="ja-JP" altLang="en-US" sz="1100" b="1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</xdr:txBody>
    </xdr:sp>
    <xdr:clientData/>
  </xdr:twoCellAnchor>
  <xdr:twoCellAnchor>
    <xdr:from>
      <xdr:col>6</xdr:col>
      <xdr:colOff>421481</xdr:colOff>
      <xdr:row>25</xdr:row>
      <xdr:rowOff>519112</xdr:rowOff>
    </xdr:from>
    <xdr:to>
      <xdr:col>8</xdr:col>
      <xdr:colOff>1171575</xdr:colOff>
      <xdr:row>28</xdr:row>
      <xdr:rowOff>128587</xdr:rowOff>
    </xdr:to>
    <xdr:sp>
      <xdr:nvSpPr>
        <xdr:cNvPr id="6" name="角丸四角形吹き出し 5"/>
        <xdr:cNvSpPr/>
      </xdr:nvSpPr>
      <xdr:spPr>
        <a:xfrm>
          <a:off x="8430260" y="12110720"/>
          <a:ext cx="3527425" cy="1704975"/>
        </a:xfrm>
        <a:prstGeom prst="wedgeRoundRectCallout">
          <a:avLst>
            <a:gd name="adj1" fmla="val 13727"/>
            <a:gd name="adj2" fmla="val -116123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　作品番号３の場合は、著者名と書名を入力してください。</a:t>
          </a:r>
          <a:endParaRPr kumimoji="1" lang="ja-JP" altLang="en-US" sz="1100" b="1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</xdr:txBody>
    </xdr:sp>
    <xdr:clientData/>
  </xdr:twoCellAnchor>
  <xdr:twoCellAnchor>
    <xdr:from>
      <xdr:col>5</xdr:col>
      <xdr:colOff>69056</xdr:colOff>
      <xdr:row>10</xdr:row>
      <xdr:rowOff>376238</xdr:rowOff>
    </xdr:from>
    <xdr:to>
      <xdr:col>7</xdr:col>
      <xdr:colOff>1888331</xdr:colOff>
      <xdr:row>12</xdr:row>
      <xdr:rowOff>187643</xdr:rowOff>
    </xdr:to>
    <xdr:sp>
      <xdr:nvSpPr>
        <xdr:cNvPr id="8" name="角丸四角形吹き出し 7"/>
        <xdr:cNvSpPr/>
      </xdr:nvSpPr>
      <xdr:spPr>
        <a:xfrm>
          <a:off x="6367780" y="4566920"/>
          <a:ext cx="4011930" cy="763905"/>
        </a:xfrm>
        <a:prstGeom prst="wedgeRoundRectCallout">
          <a:avLst>
            <a:gd name="adj1" fmla="val 9665"/>
            <a:gd name="adj2" fmla="val -114977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　</a:t>
          </a:r>
          <a:r>
            <a:rPr kumimoji="1" lang="en-US" altLang="ja-JP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NHK</a:t>
          </a: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杯とは違い、北信越大会・全国総文では、タイトルが必要です。</a:t>
          </a:r>
          <a:endParaRPr kumimoji="1" lang="ja-JP" altLang="en-US" sz="1100" b="1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</xdr:txBody>
    </xdr:sp>
    <xdr:clientData/>
  </xdr:twoCellAnchor>
  <xdr:twoCellAnchor>
    <xdr:from>
      <xdr:col>1</xdr:col>
      <xdr:colOff>1130618</xdr:colOff>
      <xdr:row>11</xdr:row>
      <xdr:rowOff>161925</xdr:rowOff>
    </xdr:from>
    <xdr:to>
      <xdr:col>4</xdr:col>
      <xdr:colOff>1513523</xdr:colOff>
      <xdr:row>12</xdr:row>
      <xdr:rowOff>638174</xdr:rowOff>
    </xdr:to>
    <xdr:sp>
      <xdr:nvSpPr>
        <xdr:cNvPr id="9" name="角丸四角形吹き出し 8"/>
        <xdr:cNvSpPr/>
      </xdr:nvSpPr>
      <xdr:spPr>
        <a:xfrm>
          <a:off x="2476500" y="4829175"/>
          <a:ext cx="3481705" cy="951865"/>
        </a:xfrm>
        <a:prstGeom prst="wedgeRoundRectCallout">
          <a:avLst>
            <a:gd name="adj1" fmla="val -61906"/>
            <a:gd name="adj2" fmla="val -140032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予選録音の順番と、表の順番を一致させてください。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1054893</xdr:colOff>
      <xdr:row>25</xdr:row>
      <xdr:rowOff>800100</xdr:rowOff>
    </xdr:from>
    <xdr:to>
      <xdr:col>4</xdr:col>
      <xdr:colOff>1445418</xdr:colOff>
      <xdr:row>27</xdr:row>
      <xdr:rowOff>111919</xdr:rowOff>
    </xdr:to>
    <xdr:sp>
      <xdr:nvSpPr>
        <xdr:cNvPr id="10" name="角丸四角形吹き出し 9"/>
        <xdr:cNvSpPr/>
      </xdr:nvSpPr>
      <xdr:spPr>
        <a:xfrm>
          <a:off x="2400935" y="12392025"/>
          <a:ext cx="3489325" cy="930910"/>
        </a:xfrm>
        <a:prstGeom prst="wedgeRoundRectCallout">
          <a:avLst>
            <a:gd name="adj1" fmla="val -54051"/>
            <a:gd name="adj2" fmla="val -184336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予選録音の順番と、表の順番を一致させてください。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752476</xdr:colOff>
      <xdr:row>1</xdr:row>
      <xdr:rowOff>142875</xdr:rowOff>
    </xdr:from>
    <xdr:to>
      <xdr:col>4</xdr:col>
      <xdr:colOff>1571625</xdr:colOff>
      <xdr:row>3</xdr:row>
      <xdr:rowOff>371475</xdr:rowOff>
    </xdr:to>
    <xdr:sp>
      <xdr:nvSpPr>
        <xdr:cNvPr id="11" name="横巻き 10"/>
        <xdr:cNvSpPr/>
      </xdr:nvSpPr>
      <xdr:spPr>
        <a:xfrm>
          <a:off x="752475" y="466725"/>
          <a:ext cx="5264150" cy="1076325"/>
        </a:xfrm>
        <a:prstGeom prst="horizontalScroll">
          <a:avLst/>
        </a:prstGeom>
        <a:solidFill>
          <a:srgbClr val="FFC000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記入例と記入上の注意</a:t>
          </a:r>
          <a:endParaRPr kumimoji="1" lang="ja-JP" altLang="en-US" sz="1050">
            <a:solidFill>
              <a:schemeClr val="tx1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</xdr:txBody>
    </xdr:sp>
    <xdr:clientData/>
  </xdr:twoCellAnchor>
  <xdr:twoCellAnchor>
    <xdr:from>
      <xdr:col>5</xdr:col>
      <xdr:colOff>1397795</xdr:colOff>
      <xdr:row>40</xdr:row>
      <xdr:rowOff>130969</xdr:rowOff>
    </xdr:from>
    <xdr:to>
      <xdr:col>8</xdr:col>
      <xdr:colOff>621506</xdr:colOff>
      <xdr:row>41</xdr:row>
      <xdr:rowOff>207169</xdr:rowOff>
    </xdr:to>
    <xdr:sp>
      <xdr:nvSpPr>
        <xdr:cNvPr id="12" name="角丸四角形吹き出し 11"/>
        <xdr:cNvSpPr/>
      </xdr:nvSpPr>
      <xdr:spPr>
        <a:xfrm>
          <a:off x="7696835" y="18268950"/>
          <a:ext cx="3710305" cy="0"/>
        </a:xfrm>
        <a:prstGeom prst="wedgeRoundRectCallout">
          <a:avLst>
            <a:gd name="adj1" fmla="val 605"/>
            <a:gd name="adj2" fmla="val 118936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交流会への参加希望の有無を記入してください。</a:t>
          </a:r>
          <a:endParaRPr kumimoji="1" lang="ja-JP" altLang="en-US" sz="1100" b="1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</xdr:txBody>
    </xdr:sp>
    <xdr:clientData/>
  </xdr:twoCellAnchor>
  <xdr:twoCellAnchor>
    <xdr:from>
      <xdr:col>7</xdr:col>
      <xdr:colOff>1947021</xdr:colOff>
      <xdr:row>3</xdr:row>
      <xdr:rowOff>12746</xdr:rowOff>
    </xdr:from>
    <xdr:to>
      <xdr:col>8</xdr:col>
      <xdr:colOff>1577927</xdr:colOff>
      <xdr:row>4</xdr:row>
      <xdr:rowOff>243167</xdr:rowOff>
    </xdr:to>
    <xdr:sp>
      <xdr:nvSpPr>
        <xdr:cNvPr id="2" name="角丸四角形吹き出し 1"/>
        <xdr:cNvSpPr/>
      </xdr:nvSpPr>
      <xdr:spPr>
        <a:xfrm>
          <a:off x="10438765" y="1184275"/>
          <a:ext cx="1924685" cy="753745"/>
        </a:xfrm>
        <a:prstGeom prst="wedgeRoundRectCallout">
          <a:avLst>
            <a:gd name="adj1" fmla="val -42350"/>
            <a:gd name="adj2" fmla="val 73893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校長印の押印は不要ですが、必ず校内での決裁・出場の承認を得てください。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137848</xdr:colOff>
      <xdr:row>4</xdr:row>
      <xdr:rowOff>93133</xdr:rowOff>
    </xdr:from>
    <xdr:to>
      <xdr:col>4</xdr:col>
      <xdr:colOff>707496</xdr:colOff>
      <xdr:row>5</xdr:row>
      <xdr:rowOff>4235</xdr:rowOff>
    </xdr:to>
    <xdr:sp>
      <xdr:nvSpPr>
        <xdr:cNvPr id="14" name="角丸四角形吹き出し 13"/>
        <xdr:cNvSpPr/>
      </xdr:nvSpPr>
      <xdr:spPr>
        <a:xfrm>
          <a:off x="1483995" y="1788160"/>
          <a:ext cx="3668395" cy="434975"/>
        </a:xfrm>
        <a:prstGeom prst="wedgeRoundRectCallout">
          <a:avLst>
            <a:gd name="adj1" fmla="val -11753"/>
            <a:gd name="adj2" fmla="val 168296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学年を入力すると、自動的に表示されます。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1154906</xdr:colOff>
      <xdr:row>29</xdr:row>
      <xdr:rowOff>419364</xdr:rowOff>
    </xdr:from>
    <xdr:to>
      <xdr:col>4</xdr:col>
      <xdr:colOff>474927</xdr:colOff>
      <xdr:row>30</xdr:row>
      <xdr:rowOff>378091</xdr:rowOff>
    </xdr:to>
    <xdr:sp>
      <xdr:nvSpPr>
        <xdr:cNvPr id="15" name="角丸四角形吹き出し 14"/>
        <xdr:cNvSpPr/>
      </xdr:nvSpPr>
      <xdr:spPr>
        <a:xfrm>
          <a:off x="1154430" y="14582775"/>
          <a:ext cx="3764915" cy="434975"/>
        </a:xfrm>
        <a:prstGeom prst="wedgeRoundRectCallout">
          <a:avLst>
            <a:gd name="adj1" fmla="val -1683"/>
            <a:gd name="adj2" fmla="val 206616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タイトルを入力すると、自動的に表示されます。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850900</xdr:colOff>
      <xdr:row>49</xdr:row>
      <xdr:rowOff>291835</xdr:rowOff>
    </xdr:from>
    <xdr:to>
      <xdr:col>4</xdr:col>
      <xdr:colOff>245004</xdr:colOff>
      <xdr:row>50</xdr:row>
      <xdr:rowOff>352955</xdr:rowOff>
    </xdr:to>
    <xdr:sp>
      <xdr:nvSpPr>
        <xdr:cNvPr id="16" name="角丸四角形吹き出し 15"/>
        <xdr:cNvSpPr/>
      </xdr:nvSpPr>
      <xdr:spPr>
        <a:xfrm>
          <a:off x="850900" y="20846415"/>
          <a:ext cx="3838575" cy="432435"/>
        </a:xfrm>
        <a:prstGeom prst="wedgeRoundRectCallout">
          <a:avLst>
            <a:gd name="adj1" fmla="val -5630"/>
            <a:gd name="adj2" fmla="val 104731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氏名を入力すると、自動的に表示されます。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689768</xdr:colOff>
      <xdr:row>53</xdr:row>
      <xdr:rowOff>46037</xdr:rowOff>
    </xdr:from>
    <xdr:to>
      <xdr:col>5</xdr:col>
      <xdr:colOff>1404938</xdr:colOff>
      <xdr:row>57</xdr:row>
      <xdr:rowOff>51156</xdr:rowOff>
    </xdr:to>
    <xdr:sp>
      <xdr:nvSpPr>
        <xdr:cNvPr id="17" name="角丸四角形吹き出し 16"/>
        <xdr:cNvSpPr/>
      </xdr:nvSpPr>
      <xdr:spPr>
        <a:xfrm>
          <a:off x="4445000" y="21686520"/>
          <a:ext cx="3258820" cy="528955"/>
        </a:xfrm>
        <a:prstGeom prst="wedgeRoundRectCallout">
          <a:avLst>
            <a:gd name="adj1" fmla="val -69492"/>
            <a:gd name="adj2" fmla="val 55809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　参加料と合計金額が自動で計算されます。</a:t>
          </a:r>
          <a:endParaRPr kumimoji="1" lang="ja-JP" altLang="en-US" sz="1100" b="1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</xdr:txBody>
    </xdr:sp>
    <xdr:clientData/>
  </xdr:twoCellAnchor>
  <xdr:twoCellAnchor>
    <xdr:from>
      <xdr:col>3</xdr:col>
      <xdr:colOff>76200</xdr:colOff>
      <xdr:row>40</xdr:row>
      <xdr:rowOff>254794</xdr:rowOff>
    </xdr:from>
    <xdr:to>
      <xdr:col>5</xdr:col>
      <xdr:colOff>1038225</xdr:colOff>
      <xdr:row>41</xdr:row>
      <xdr:rowOff>326231</xdr:rowOff>
    </xdr:to>
    <xdr:sp>
      <xdr:nvSpPr>
        <xdr:cNvPr id="19" name="角丸四角形吹き出し 18"/>
        <xdr:cNvSpPr/>
      </xdr:nvSpPr>
      <xdr:spPr>
        <a:xfrm>
          <a:off x="3835400" y="18268950"/>
          <a:ext cx="3502025" cy="0"/>
        </a:xfrm>
        <a:prstGeom prst="wedgeRoundRectCallout">
          <a:avLst>
            <a:gd name="adj1" fmla="val 54623"/>
            <a:gd name="adj2" fmla="val 73678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交流会への参加人数を部門毎に記入してください。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</xdr:txBody>
    </xdr:sp>
    <xdr:clientData/>
  </xdr:twoCellAnchor>
  <xdr:twoCellAnchor>
    <xdr:from>
      <xdr:col>7</xdr:col>
      <xdr:colOff>621133</xdr:colOff>
      <xdr:row>49</xdr:row>
      <xdr:rowOff>140317</xdr:rowOff>
    </xdr:from>
    <xdr:to>
      <xdr:col>8</xdr:col>
      <xdr:colOff>1559019</xdr:colOff>
      <xdr:row>51</xdr:row>
      <xdr:rowOff>164616</xdr:rowOff>
    </xdr:to>
    <xdr:sp>
      <xdr:nvSpPr>
        <xdr:cNvPr id="20" name="角丸四角形吹き出し 19"/>
        <xdr:cNvSpPr/>
      </xdr:nvSpPr>
      <xdr:spPr>
        <a:xfrm>
          <a:off x="9112885" y="20694650"/>
          <a:ext cx="3232150" cy="767715"/>
        </a:xfrm>
        <a:prstGeom prst="wedgeRoundRectCallout">
          <a:avLst>
            <a:gd name="adj1" fmla="val 34962"/>
            <a:gd name="adj2" fmla="val -84909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各校の来場予定人数をお知らせください。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準備のための目安を得るためのものです。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当日の変更があっても事後申告は不要です。</a:t>
          </a:r>
          <a:endParaRPr kumimoji="1" lang="ja-JP" altLang="en-US" sz="1100" b="1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</xdr:txBody>
    </xdr:sp>
    <xdr:clientData/>
  </xdr:twoCellAnchor>
  <xdr:twoCellAnchor>
    <xdr:from>
      <xdr:col>7</xdr:col>
      <xdr:colOff>902679</xdr:colOff>
      <xdr:row>37</xdr:row>
      <xdr:rowOff>361203</xdr:rowOff>
    </xdr:from>
    <xdr:to>
      <xdr:col>8</xdr:col>
      <xdr:colOff>1840565</xdr:colOff>
      <xdr:row>38</xdr:row>
      <xdr:rowOff>392235</xdr:rowOff>
    </xdr:to>
    <xdr:sp>
      <xdr:nvSpPr>
        <xdr:cNvPr id="21" name="角丸四角形吹き出し 20"/>
        <xdr:cNvSpPr/>
      </xdr:nvSpPr>
      <xdr:spPr>
        <a:xfrm>
          <a:off x="9394190" y="17515205"/>
          <a:ext cx="3232150" cy="507365"/>
        </a:xfrm>
        <a:prstGeom prst="wedgeRoundRectCallout">
          <a:avLst>
            <a:gd name="adj1" fmla="val 7200"/>
            <a:gd name="adj2" fmla="val 199665"/>
            <a:gd name="adj3" fmla="val 16667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交流会の参加希望の有無を選択してください。</a:t>
          </a:r>
          <a:endParaRPr kumimoji="1" lang="ja-JP" altLang="en-US" sz="1100" b="1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B050"/>
    <pageSetUpPr fitToPage="1"/>
  </sheetPr>
  <dimension ref="A1:J77"/>
  <sheetViews>
    <sheetView tabSelected="1" zoomScale="80" zoomScaleNormal="80" workbookViewId="0">
      <selection activeCell="A3" sqref="A3"/>
    </sheetView>
  </sheetViews>
  <sheetFormatPr defaultColWidth="9" defaultRowHeight="13.5"/>
  <cols>
    <col min="1" max="1" width="17.6666666666667" customWidth="1"/>
    <col min="2" max="2" width="14.4416666666667" style="1" customWidth="1"/>
    <col min="3" max="3" width="18.3333333333333" style="1" customWidth="1"/>
    <col min="5" max="5" width="24.3333333333333" customWidth="1"/>
    <col min="6" max="6" width="22.4416666666667" customWidth="1"/>
    <col min="7" max="7" width="6.33333333333333" customWidth="1"/>
    <col min="8" max="8" width="30.1083333333333" customWidth="1"/>
    <col min="9" max="9" width="25.8833333333333" customWidth="1"/>
  </cols>
  <sheetData>
    <row r="1" ht="25.5" customHeight="1" spans="1:10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04"/>
    </row>
    <row r="2" ht="25.5" customHeight="1" spans="1:10">
      <c r="A2" s="127"/>
      <c r="B2" s="127"/>
      <c r="C2" s="127"/>
      <c r="D2" s="127"/>
      <c r="E2" s="127"/>
      <c r="F2" s="127"/>
      <c r="G2" s="127"/>
      <c r="H2" s="127"/>
      <c r="I2" s="127"/>
      <c r="J2" s="104"/>
    </row>
    <row r="3" ht="41.25" customHeight="1" spans="1:9">
      <c r="A3" s="7" t="s">
        <v>1</v>
      </c>
      <c r="B3" s="128"/>
      <c r="C3" s="128"/>
      <c r="D3" s="128"/>
      <c r="E3" s="128"/>
      <c r="F3" s="128"/>
      <c r="G3" s="128"/>
      <c r="H3" s="128"/>
      <c r="I3" s="147"/>
    </row>
    <row r="4" ht="41.25" customHeight="1" spans="1:9">
      <c r="A4" s="9" t="s">
        <v>2</v>
      </c>
      <c r="B4" s="129"/>
      <c r="C4" s="130"/>
      <c r="D4" s="130"/>
      <c r="E4" s="130"/>
      <c r="F4" s="130"/>
      <c r="G4" s="130"/>
      <c r="H4" s="130"/>
      <c r="I4" s="148"/>
    </row>
    <row r="5" ht="41.25" customHeight="1" spans="1:9">
      <c r="A5" s="12" t="s">
        <v>3</v>
      </c>
      <c r="B5" s="131"/>
      <c r="C5" s="132"/>
      <c r="D5" s="132"/>
      <c r="E5" s="132"/>
      <c r="F5" s="132"/>
      <c r="G5" s="132"/>
      <c r="H5" s="132"/>
      <c r="I5" s="149"/>
    </row>
    <row r="6" ht="12.75" customHeight="1"/>
    <row r="7" ht="30" customHeight="1" spans="1:9">
      <c r="A7" s="15" t="s">
        <v>4</v>
      </c>
      <c r="B7" s="16" t="s">
        <v>5</v>
      </c>
      <c r="C7" s="17" t="s">
        <v>6</v>
      </c>
      <c r="D7" s="16" t="s">
        <v>7</v>
      </c>
      <c r="E7" s="16" t="s">
        <v>8</v>
      </c>
      <c r="F7" s="16" t="s">
        <v>9</v>
      </c>
      <c r="G7" s="65" t="s">
        <v>10</v>
      </c>
      <c r="H7" s="66"/>
      <c r="I7" s="150"/>
    </row>
    <row r="8" ht="30" customHeight="1" spans="1:9">
      <c r="A8" s="133"/>
      <c r="B8" s="35">
        <v>1</v>
      </c>
      <c r="C8" s="21" t="str">
        <f>IF(D8="","",$B$3)</f>
        <v/>
      </c>
      <c r="D8" s="134"/>
      <c r="E8" s="134"/>
      <c r="F8" s="134"/>
      <c r="G8" s="69"/>
      <c r="H8" s="70"/>
      <c r="I8" s="151"/>
    </row>
    <row r="9" ht="30" customHeight="1" spans="1:9">
      <c r="A9" s="133"/>
      <c r="B9" s="35">
        <v>2</v>
      </c>
      <c r="C9" s="21" t="str">
        <f t="shared" ref="C9:C27" si="0">IF(D9="","",$B$3)</f>
        <v/>
      </c>
      <c r="D9" s="134"/>
      <c r="E9" s="134"/>
      <c r="F9" s="134"/>
      <c r="G9" s="69"/>
      <c r="H9" s="70"/>
      <c r="I9" s="151"/>
    </row>
    <row r="10" ht="30" customHeight="1" spans="1:9">
      <c r="A10" s="133"/>
      <c r="B10" s="35">
        <v>3</v>
      </c>
      <c r="C10" s="21" t="str">
        <f t="shared" si="0"/>
        <v/>
      </c>
      <c r="D10" s="134"/>
      <c r="E10" s="134"/>
      <c r="F10" s="134"/>
      <c r="G10" s="69"/>
      <c r="H10" s="70"/>
      <c r="I10" s="151"/>
    </row>
    <row r="11" ht="30" customHeight="1" spans="1:9">
      <c r="A11" s="133"/>
      <c r="B11" s="35">
        <v>4</v>
      </c>
      <c r="C11" s="21" t="str">
        <f t="shared" si="0"/>
        <v/>
      </c>
      <c r="D11" s="134"/>
      <c r="E11" s="134"/>
      <c r="F11" s="134"/>
      <c r="G11" s="69"/>
      <c r="H11" s="70"/>
      <c r="I11" s="151"/>
    </row>
    <row r="12" ht="30" customHeight="1" spans="1:9">
      <c r="A12" s="133"/>
      <c r="B12" s="35">
        <v>5</v>
      </c>
      <c r="C12" s="21" t="str">
        <f t="shared" si="0"/>
        <v/>
      </c>
      <c r="D12" s="134"/>
      <c r="E12" s="134"/>
      <c r="F12" s="134"/>
      <c r="G12" s="69"/>
      <c r="H12" s="70"/>
      <c r="I12" s="151"/>
    </row>
    <row r="13" ht="30" customHeight="1" spans="1:9">
      <c r="A13" s="133"/>
      <c r="B13" s="35">
        <v>6</v>
      </c>
      <c r="C13" s="21" t="str">
        <f t="shared" si="0"/>
        <v/>
      </c>
      <c r="D13" s="134"/>
      <c r="E13" s="134"/>
      <c r="F13" s="134"/>
      <c r="G13" s="69"/>
      <c r="H13" s="70"/>
      <c r="I13" s="151"/>
    </row>
    <row r="14" ht="30" customHeight="1" spans="1:9">
      <c r="A14" s="133"/>
      <c r="B14" s="35">
        <v>7</v>
      </c>
      <c r="C14" s="21" t="str">
        <f t="shared" si="0"/>
        <v/>
      </c>
      <c r="D14" s="134"/>
      <c r="E14" s="134"/>
      <c r="F14" s="134"/>
      <c r="G14" s="69"/>
      <c r="H14" s="70"/>
      <c r="I14" s="151"/>
    </row>
    <row r="15" ht="30" customHeight="1" spans="1:9">
      <c r="A15" s="133"/>
      <c r="B15" s="35">
        <v>8</v>
      </c>
      <c r="C15" s="21" t="str">
        <f t="shared" si="0"/>
        <v/>
      </c>
      <c r="D15" s="134"/>
      <c r="E15" s="134"/>
      <c r="F15" s="134"/>
      <c r="G15" s="69"/>
      <c r="H15" s="70"/>
      <c r="I15" s="151"/>
    </row>
    <row r="16" ht="30" customHeight="1" spans="1:9">
      <c r="A16" s="133"/>
      <c r="B16" s="35">
        <v>9</v>
      </c>
      <c r="C16" s="21" t="str">
        <f t="shared" si="0"/>
        <v/>
      </c>
      <c r="D16" s="134"/>
      <c r="E16" s="134"/>
      <c r="F16" s="134"/>
      <c r="G16" s="69"/>
      <c r="H16" s="70"/>
      <c r="I16" s="151"/>
    </row>
    <row r="17" ht="30" customHeight="1" spans="1:9">
      <c r="A17" s="133"/>
      <c r="B17" s="35">
        <v>10</v>
      </c>
      <c r="C17" s="21" t="str">
        <f t="shared" si="0"/>
        <v/>
      </c>
      <c r="D17" s="134"/>
      <c r="E17" s="134"/>
      <c r="F17" s="134"/>
      <c r="G17" s="69"/>
      <c r="H17" s="70"/>
      <c r="I17" s="151"/>
    </row>
    <row r="18" ht="30" customHeight="1" spans="1:9">
      <c r="A18" s="20"/>
      <c r="B18" s="35">
        <v>11</v>
      </c>
      <c r="C18" s="21" t="str">
        <f t="shared" si="0"/>
        <v/>
      </c>
      <c r="D18" s="134"/>
      <c r="E18" s="134"/>
      <c r="F18" s="134"/>
      <c r="G18" s="69"/>
      <c r="H18" s="70"/>
      <c r="I18" s="151"/>
    </row>
    <row r="19" ht="30" customHeight="1" spans="1:9">
      <c r="A19" s="20"/>
      <c r="B19" s="35">
        <v>12</v>
      </c>
      <c r="C19" s="21" t="str">
        <f t="shared" si="0"/>
        <v/>
      </c>
      <c r="D19" s="134"/>
      <c r="E19" s="134"/>
      <c r="F19" s="134"/>
      <c r="G19" s="69"/>
      <c r="H19" s="70"/>
      <c r="I19" s="151"/>
    </row>
    <row r="20" ht="30" customHeight="1" spans="1:9">
      <c r="A20" s="20"/>
      <c r="B20" s="35">
        <v>13</v>
      </c>
      <c r="C20" s="21" t="str">
        <f t="shared" si="0"/>
        <v/>
      </c>
      <c r="D20" s="134"/>
      <c r="E20" s="134"/>
      <c r="F20" s="134"/>
      <c r="G20" s="69"/>
      <c r="H20" s="70"/>
      <c r="I20" s="151"/>
    </row>
    <row r="21" ht="30" customHeight="1" spans="1:9">
      <c r="A21" s="20"/>
      <c r="B21" s="35">
        <v>14</v>
      </c>
      <c r="C21" s="21" t="str">
        <f t="shared" si="0"/>
        <v/>
      </c>
      <c r="D21" s="134"/>
      <c r="E21" s="134"/>
      <c r="F21" s="134"/>
      <c r="G21" s="69"/>
      <c r="H21" s="70"/>
      <c r="I21" s="151"/>
    </row>
    <row r="22" ht="30" customHeight="1" spans="1:9">
      <c r="A22" s="20"/>
      <c r="B22" s="35">
        <v>15</v>
      </c>
      <c r="C22" s="21" t="str">
        <f t="shared" si="0"/>
        <v/>
      </c>
      <c r="D22" s="134"/>
      <c r="E22" s="134"/>
      <c r="F22" s="134"/>
      <c r="G22" s="69"/>
      <c r="H22" s="70"/>
      <c r="I22" s="151"/>
    </row>
    <row r="23" ht="30" customHeight="1" spans="1:9">
      <c r="A23" s="20"/>
      <c r="B23" s="35">
        <v>16</v>
      </c>
      <c r="C23" s="21" t="str">
        <f t="shared" si="0"/>
        <v/>
      </c>
      <c r="D23" s="134"/>
      <c r="E23" s="134"/>
      <c r="F23" s="134"/>
      <c r="G23" s="69"/>
      <c r="H23" s="70"/>
      <c r="I23" s="151"/>
    </row>
    <row r="24" ht="30" customHeight="1" spans="1:9">
      <c r="A24" s="20"/>
      <c r="B24" s="35">
        <v>17</v>
      </c>
      <c r="C24" s="21" t="str">
        <f t="shared" si="0"/>
        <v/>
      </c>
      <c r="D24" s="134"/>
      <c r="E24" s="134"/>
      <c r="F24" s="134"/>
      <c r="G24" s="69"/>
      <c r="H24" s="70"/>
      <c r="I24" s="151"/>
    </row>
    <row r="25" ht="30" customHeight="1" spans="1:9">
      <c r="A25" s="20"/>
      <c r="B25" s="35">
        <v>18</v>
      </c>
      <c r="C25" s="21" t="str">
        <f t="shared" si="0"/>
        <v/>
      </c>
      <c r="D25" s="134"/>
      <c r="E25" s="134"/>
      <c r="F25" s="134"/>
      <c r="G25" s="69"/>
      <c r="H25" s="70"/>
      <c r="I25" s="151"/>
    </row>
    <row r="26" ht="30" customHeight="1" spans="1:9">
      <c r="A26" s="20"/>
      <c r="B26" s="35">
        <v>19</v>
      </c>
      <c r="C26" s="21" t="str">
        <f t="shared" si="0"/>
        <v/>
      </c>
      <c r="D26" s="134"/>
      <c r="E26" s="134"/>
      <c r="F26" s="134"/>
      <c r="G26" s="69"/>
      <c r="H26" s="70"/>
      <c r="I26" s="151"/>
    </row>
    <row r="27" ht="30" customHeight="1" spans="1:9">
      <c r="A27" s="36"/>
      <c r="B27" s="71">
        <v>20</v>
      </c>
      <c r="C27" s="38" t="str">
        <f t="shared" si="0"/>
        <v/>
      </c>
      <c r="D27" s="71"/>
      <c r="E27" s="71"/>
      <c r="F27" s="71"/>
      <c r="G27" s="73"/>
      <c r="H27" s="74"/>
      <c r="I27" s="152"/>
    </row>
    <row r="28" ht="12.75" customHeight="1"/>
    <row r="29" ht="30" customHeight="1" spans="1:9">
      <c r="A29" s="15" t="s">
        <v>11</v>
      </c>
      <c r="B29" s="16" t="s">
        <v>5</v>
      </c>
      <c r="C29" s="17" t="s">
        <v>6</v>
      </c>
      <c r="D29" s="16" t="s">
        <v>7</v>
      </c>
      <c r="E29" s="16" t="s">
        <v>8</v>
      </c>
      <c r="F29" s="16" t="s">
        <v>9</v>
      </c>
      <c r="G29" s="135" t="s">
        <v>12</v>
      </c>
      <c r="H29" s="136" t="s">
        <v>13</v>
      </c>
      <c r="I29" s="150"/>
    </row>
    <row r="30" ht="30" customHeight="1" spans="1:9">
      <c r="A30" s="133"/>
      <c r="B30" s="35">
        <v>1</v>
      </c>
      <c r="C30" s="21" t="str">
        <f>IF(D30="","",$B$3)</f>
        <v/>
      </c>
      <c r="D30" s="134"/>
      <c r="E30" s="134"/>
      <c r="F30" s="134"/>
      <c r="G30" s="137"/>
      <c r="H30" s="138" t="str">
        <f>IF(G30="","",VLOOKUP(G30,朗読作品!$A$2:$B$4,2,0))</f>
        <v/>
      </c>
      <c r="I30" s="153"/>
    </row>
    <row r="31" ht="30" customHeight="1" spans="1:9">
      <c r="A31" s="133"/>
      <c r="B31" s="35">
        <v>2</v>
      </c>
      <c r="C31" s="21" t="str">
        <f t="shared" ref="C31:C49" si="1">IF(D31="","",$B$3)</f>
        <v/>
      </c>
      <c r="D31" s="134"/>
      <c r="E31" s="134"/>
      <c r="F31" s="134"/>
      <c r="G31" s="137"/>
      <c r="H31" s="138" t="str">
        <f>IF(G31="","",VLOOKUP(G31,朗読作品!$A$2:$B$4,2,0))</f>
        <v/>
      </c>
      <c r="I31" s="153"/>
    </row>
    <row r="32" ht="30" customHeight="1" spans="1:9">
      <c r="A32" s="133"/>
      <c r="B32" s="35">
        <v>3</v>
      </c>
      <c r="C32" s="21" t="str">
        <f t="shared" si="1"/>
        <v/>
      </c>
      <c r="D32" s="134"/>
      <c r="E32" s="134"/>
      <c r="F32" s="134"/>
      <c r="G32" s="137"/>
      <c r="H32" s="138" t="str">
        <f>IF(G32="","",VLOOKUP(G32,朗読作品!$A$2:$B$4,2,0))</f>
        <v/>
      </c>
      <c r="I32" s="153"/>
    </row>
    <row r="33" ht="30" customHeight="1" spans="1:9">
      <c r="A33" s="133"/>
      <c r="B33" s="35">
        <v>4</v>
      </c>
      <c r="C33" s="21" t="str">
        <f t="shared" si="1"/>
        <v/>
      </c>
      <c r="D33" s="134"/>
      <c r="E33" s="134"/>
      <c r="F33" s="134"/>
      <c r="G33" s="137"/>
      <c r="H33" s="138" t="str">
        <f>IF(G33="","",VLOOKUP(G33,朗読作品!$A$2:$B$4,2,0))</f>
        <v/>
      </c>
      <c r="I33" s="153"/>
    </row>
    <row r="34" ht="30" customHeight="1" spans="1:9">
      <c r="A34" s="133"/>
      <c r="B34" s="35">
        <v>5</v>
      </c>
      <c r="C34" s="21" t="str">
        <f t="shared" si="1"/>
        <v/>
      </c>
      <c r="D34" s="134"/>
      <c r="E34" s="134"/>
      <c r="F34" s="134"/>
      <c r="G34" s="137"/>
      <c r="H34" s="138" t="str">
        <f>IF(G34="","",VLOOKUP(G34,朗読作品!$A$2:$B$4,2,0))</f>
        <v/>
      </c>
      <c r="I34" s="153"/>
    </row>
    <row r="35" ht="30" customHeight="1" spans="1:9">
      <c r="A35" s="133"/>
      <c r="B35" s="35">
        <v>6</v>
      </c>
      <c r="C35" s="21" t="str">
        <f t="shared" si="1"/>
        <v/>
      </c>
      <c r="D35" s="134"/>
      <c r="E35" s="134"/>
      <c r="F35" s="134"/>
      <c r="G35" s="137"/>
      <c r="H35" s="138" t="str">
        <f>IF(G35="","",VLOOKUP(G35,朗読作品!$A$2:$B$4,2,0))</f>
        <v/>
      </c>
      <c r="I35" s="153"/>
    </row>
    <row r="36" ht="30" customHeight="1" spans="1:9">
      <c r="A36" s="133"/>
      <c r="B36" s="35">
        <v>7</v>
      </c>
      <c r="C36" s="21" t="str">
        <f t="shared" si="1"/>
        <v/>
      </c>
      <c r="D36" s="134"/>
      <c r="E36" s="134"/>
      <c r="F36" s="134"/>
      <c r="G36" s="137"/>
      <c r="H36" s="138" t="str">
        <f>IF(G36="","",VLOOKUP(G36,朗読作品!$A$2:$B$4,2,0))</f>
        <v/>
      </c>
      <c r="I36" s="153"/>
    </row>
    <row r="37" ht="30" customHeight="1" spans="1:9">
      <c r="A37" s="133"/>
      <c r="B37" s="35">
        <v>8</v>
      </c>
      <c r="C37" s="21" t="str">
        <f t="shared" si="1"/>
        <v/>
      </c>
      <c r="D37" s="134"/>
      <c r="E37" s="134"/>
      <c r="F37" s="134"/>
      <c r="G37" s="137"/>
      <c r="H37" s="138" t="str">
        <f>IF(G37="","",VLOOKUP(G37,朗読作品!$A$2:$B$4,2,0))</f>
        <v/>
      </c>
      <c r="I37" s="153"/>
    </row>
    <row r="38" ht="30" customHeight="1" spans="1:9">
      <c r="A38" s="133"/>
      <c r="B38" s="35">
        <v>9</v>
      </c>
      <c r="C38" s="21" t="str">
        <f t="shared" si="1"/>
        <v/>
      </c>
      <c r="D38" s="134"/>
      <c r="E38" s="134"/>
      <c r="F38" s="134"/>
      <c r="G38" s="137"/>
      <c r="H38" s="138" t="str">
        <f>IF(G38="","",VLOOKUP(G38,朗読作品!$A$2:$B$4,2,0))</f>
        <v/>
      </c>
      <c r="I38" s="153"/>
    </row>
    <row r="39" ht="30" customHeight="1" spans="1:9">
      <c r="A39" s="133"/>
      <c r="B39" s="35">
        <v>10</v>
      </c>
      <c r="C39" s="21" t="str">
        <f t="shared" si="1"/>
        <v/>
      </c>
      <c r="D39" s="134"/>
      <c r="E39" s="134"/>
      <c r="F39" s="134"/>
      <c r="G39" s="137"/>
      <c r="H39" s="138" t="str">
        <f>IF(G39="","",VLOOKUP(G39,朗読作品!$A$2:$B$4,2,0))</f>
        <v/>
      </c>
      <c r="I39" s="153"/>
    </row>
    <row r="40" ht="30" customHeight="1" spans="1:9">
      <c r="A40" s="20"/>
      <c r="B40" s="35">
        <v>11</v>
      </c>
      <c r="C40" s="21" t="str">
        <f t="shared" si="1"/>
        <v/>
      </c>
      <c r="D40" s="134"/>
      <c r="E40" s="134"/>
      <c r="F40" s="134"/>
      <c r="G40" s="137"/>
      <c r="H40" s="138" t="str">
        <f>IF(G40="","",VLOOKUP(G40,朗読作品!$A$2:$B$4,2,0))</f>
        <v/>
      </c>
      <c r="I40" s="154"/>
    </row>
    <row r="41" ht="30" customHeight="1" spans="1:9">
      <c r="A41" s="20"/>
      <c r="B41" s="35">
        <v>12</v>
      </c>
      <c r="C41" s="21" t="str">
        <f t="shared" si="1"/>
        <v/>
      </c>
      <c r="D41" s="134"/>
      <c r="E41" s="134"/>
      <c r="F41" s="134"/>
      <c r="G41" s="137"/>
      <c r="H41" s="138" t="str">
        <f>IF(G41="","",VLOOKUP(G41,朗読作品!$A$2:$B$4,2,0))</f>
        <v/>
      </c>
      <c r="I41" s="154"/>
    </row>
    <row r="42" ht="30" customHeight="1" spans="1:9">
      <c r="A42" s="20"/>
      <c r="B42" s="35">
        <v>13</v>
      </c>
      <c r="C42" s="21" t="str">
        <f t="shared" si="1"/>
        <v/>
      </c>
      <c r="D42" s="134"/>
      <c r="E42" s="134"/>
      <c r="F42" s="134"/>
      <c r="G42" s="137"/>
      <c r="H42" s="138" t="str">
        <f>IF(G42="","",VLOOKUP(G42,朗読作品!$A$2:$B$4,2,0))</f>
        <v/>
      </c>
      <c r="I42" s="154"/>
    </row>
    <row r="43" ht="30" customHeight="1" spans="1:9">
      <c r="A43" s="20"/>
      <c r="B43" s="35">
        <v>14</v>
      </c>
      <c r="C43" s="21" t="str">
        <f t="shared" si="1"/>
        <v/>
      </c>
      <c r="D43" s="134"/>
      <c r="E43" s="134"/>
      <c r="F43" s="134"/>
      <c r="G43" s="137"/>
      <c r="H43" s="138" t="str">
        <f>IF(G43="","",VLOOKUP(G43,朗読作品!$A$2:$B$4,2,0))</f>
        <v/>
      </c>
      <c r="I43" s="154"/>
    </row>
    <row r="44" ht="30" customHeight="1" spans="1:9">
      <c r="A44" s="20"/>
      <c r="B44" s="35">
        <v>15</v>
      </c>
      <c r="C44" s="21" t="str">
        <f t="shared" si="1"/>
        <v/>
      </c>
      <c r="D44" s="134"/>
      <c r="E44" s="134"/>
      <c r="F44" s="134"/>
      <c r="G44" s="137"/>
      <c r="H44" s="138" t="str">
        <f>IF(G44="","",VLOOKUP(G44,朗読作品!$A$2:$B$4,2,0))</f>
        <v/>
      </c>
      <c r="I44" s="154"/>
    </row>
    <row r="45" ht="30" customHeight="1" spans="1:9">
      <c r="A45" s="20"/>
      <c r="B45" s="35">
        <v>16</v>
      </c>
      <c r="C45" s="21" t="str">
        <f t="shared" si="1"/>
        <v/>
      </c>
      <c r="D45" s="134"/>
      <c r="E45" s="134"/>
      <c r="F45" s="134"/>
      <c r="G45" s="137"/>
      <c r="H45" s="138" t="str">
        <f>IF(G45="","",VLOOKUP(G45,朗読作品!$A$2:$B$4,2,0))</f>
        <v/>
      </c>
      <c r="I45" s="154"/>
    </row>
    <row r="46" ht="30" customHeight="1" spans="1:9">
      <c r="A46" s="20"/>
      <c r="B46" s="35">
        <v>17</v>
      </c>
      <c r="C46" s="21" t="str">
        <f t="shared" si="1"/>
        <v/>
      </c>
      <c r="D46" s="134"/>
      <c r="E46" s="134"/>
      <c r="F46" s="134"/>
      <c r="G46" s="137"/>
      <c r="H46" s="138" t="str">
        <f>IF(G46="","",VLOOKUP(G46,朗読作品!$A$2:$B$4,2,0))</f>
        <v/>
      </c>
      <c r="I46" s="154"/>
    </row>
    <row r="47" ht="30" customHeight="1" spans="1:9">
      <c r="A47" s="20"/>
      <c r="B47" s="35">
        <v>18</v>
      </c>
      <c r="C47" s="21" t="str">
        <f t="shared" si="1"/>
        <v/>
      </c>
      <c r="D47" s="134"/>
      <c r="E47" s="134"/>
      <c r="F47" s="134"/>
      <c r="G47" s="137"/>
      <c r="H47" s="138" t="str">
        <f>IF(G47="","",VLOOKUP(G47,朗読作品!$A$2:$B$4,2,0))</f>
        <v/>
      </c>
      <c r="I47" s="154"/>
    </row>
    <row r="48" ht="30" customHeight="1" spans="1:9">
      <c r="A48" s="20"/>
      <c r="B48" s="35">
        <v>19</v>
      </c>
      <c r="C48" s="21" t="str">
        <f t="shared" si="1"/>
        <v/>
      </c>
      <c r="D48" s="134"/>
      <c r="E48" s="134"/>
      <c r="F48" s="134"/>
      <c r="G48" s="137"/>
      <c r="H48" s="138" t="str">
        <f>IF(G48="","",VLOOKUP(G48,朗読作品!$A$2:$B$4,2,0))</f>
        <v/>
      </c>
      <c r="I48" s="154"/>
    </row>
    <row r="49" ht="30" customHeight="1" spans="1:9">
      <c r="A49" s="36"/>
      <c r="B49" s="71">
        <v>20</v>
      </c>
      <c r="C49" s="38" t="str">
        <f t="shared" si="1"/>
        <v/>
      </c>
      <c r="D49" s="71"/>
      <c r="E49" s="71"/>
      <c r="F49" s="71"/>
      <c r="G49" s="139"/>
      <c r="H49" s="140" t="str">
        <f>IF(G49="","",VLOOKUP(G49,朗読作品!$A$2:$B$4,2,0))</f>
        <v/>
      </c>
      <c r="I49" s="155"/>
    </row>
    <row r="50" ht="12.75" customHeight="1"/>
    <row r="51" ht="30" customHeight="1" spans="1:9">
      <c r="A51" s="56" t="s">
        <v>14</v>
      </c>
      <c r="B51" s="16" t="s">
        <v>15</v>
      </c>
      <c r="C51" s="17" t="s">
        <v>6</v>
      </c>
      <c r="D51" s="16" t="s">
        <v>16</v>
      </c>
      <c r="E51" s="16"/>
      <c r="F51" s="16"/>
      <c r="G51" s="65" t="s">
        <v>9</v>
      </c>
      <c r="H51" s="66"/>
      <c r="I51" s="150"/>
    </row>
    <row r="52" ht="30" customHeight="1" spans="1:9">
      <c r="A52" s="9"/>
      <c r="B52" s="67">
        <v>1</v>
      </c>
      <c r="C52" s="21" t="str">
        <f>IF(D52="","",$B$3)</f>
        <v/>
      </c>
      <c r="D52" s="68"/>
      <c r="E52" s="68"/>
      <c r="F52" s="68"/>
      <c r="G52" s="69"/>
      <c r="H52" s="70"/>
      <c r="I52" s="151"/>
    </row>
    <row r="53" ht="30" customHeight="1" spans="1:9">
      <c r="A53" s="12"/>
      <c r="B53" s="71">
        <v>2</v>
      </c>
      <c r="C53" s="38" t="str">
        <f t="shared" ref="C53" si="2">IF(D53="","",$B$3)</f>
        <v/>
      </c>
      <c r="D53" s="72"/>
      <c r="E53" s="72"/>
      <c r="F53" s="72"/>
      <c r="G53" s="73"/>
      <c r="H53" s="74"/>
      <c r="I53" s="152"/>
    </row>
    <row r="54" ht="12.75" customHeight="1" spans="9:9">
      <c r="I54" s="1"/>
    </row>
    <row r="55" ht="30" customHeight="1" spans="1:9">
      <c r="A55" s="56" t="s">
        <v>17</v>
      </c>
      <c r="B55" s="16" t="s">
        <v>15</v>
      </c>
      <c r="C55" s="17" t="s">
        <v>6</v>
      </c>
      <c r="D55" s="16" t="s">
        <v>16</v>
      </c>
      <c r="E55" s="16"/>
      <c r="F55" s="16"/>
      <c r="G55" s="65" t="s">
        <v>9</v>
      </c>
      <c r="H55" s="66"/>
      <c r="I55" s="150"/>
    </row>
    <row r="56" ht="30" customHeight="1" spans="1:9">
      <c r="A56" s="9"/>
      <c r="B56" s="67">
        <v>1</v>
      </c>
      <c r="C56" s="21" t="str">
        <f>IF(D56="","",$B$3)</f>
        <v/>
      </c>
      <c r="D56" s="68"/>
      <c r="E56" s="68"/>
      <c r="F56" s="68"/>
      <c r="G56" s="69"/>
      <c r="H56" s="70"/>
      <c r="I56" s="151"/>
    </row>
    <row r="57" ht="30" customHeight="1" spans="1:9">
      <c r="A57" s="12"/>
      <c r="B57" s="71">
        <v>2</v>
      </c>
      <c r="C57" s="38" t="str">
        <f t="shared" ref="C57" si="3">IF(D57="","",$B$3)</f>
        <v/>
      </c>
      <c r="D57" s="72"/>
      <c r="E57" s="72"/>
      <c r="F57" s="72"/>
      <c r="G57" s="73"/>
      <c r="H57" s="74"/>
      <c r="I57" s="152"/>
    </row>
    <row r="58" ht="12.75" customHeight="1" spans="2:2">
      <c r="B58" s="141"/>
    </row>
    <row r="59" ht="30" hidden="1" customHeight="1" spans="1:9">
      <c r="A59" s="56" t="s">
        <v>18</v>
      </c>
      <c r="B59" s="16" t="s">
        <v>15</v>
      </c>
      <c r="C59" s="17" t="s">
        <v>19</v>
      </c>
      <c r="D59" s="16" t="s">
        <v>20</v>
      </c>
      <c r="E59" s="16"/>
      <c r="F59" s="16"/>
      <c r="G59" s="65" t="s">
        <v>21</v>
      </c>
      <c r="H59" s="66"/>
      <c r="I59" s="150"/>
    </row>
    <row r="60" ht="30" hidden="1" customHeight="1" spans="1:9">
      <c r="A60" s="9"/>
      <c r="B60" s="67">
        <v>1</v>
      </c>
      <c r="C60" s="21" t="s">
        <v>22</v>
      </c>
      <c r="D60" s="68"/>
      <c r="E60" s="68"/>
      <c r="F60" s="68"/>
      <c r="G60" s="69"/>
      <c r="H60" s="70"/>
      <c r="I60" s="151"/>
    </row>
    <row r="61" ht="30" hidden="1" customHeight="1" spans="1:9">
      <c r="A61" s="12"/>
      <c r="B61" s="71">
        <v>2</v>
      </c>
      <c r="C61" s="38" t="s">
        <v>23</v>
      </c>
      <c r="D61" s="72"/>
      <c r="E61" s="72"/>
      <c r="F61" s="72"/>
      <c r="G61" s="73"/>
      <c r="H61" s="74"/>
      <c r="I61" s="152"/>
    </row>
    <row r="62" ht="12.75" hidden="1" customHeight="1" spans="2:2">
      <c r="B62" s="75"/>
    </row>
    <row r="63" ht="30" customHeight="1" spans="1:9">
      <c r="A63" s="7" t="s">
        <v>24</v>
      </c>
      <c r="B63" s="17" t="s">
        <v>6</v>
      </c>
      <c r="C63" s="65" t="s">
        <v>8</v>
      </c>
      <c r="D63" s="142"/>
      <c r="E63" s="16" t="s">
        <v>9</v>
      </c>
      <c r="F63" s="76" t="s">
        <v>25</v>
      </c>
      <c r="H63" s="77" t="s">
        <v>26</v>
      </c>
      <c r="I63" s="123"/>
    </row>
    <row r="64" ht="30" customHeight="1" spans="1:9">
      <c r="A64" s="143">
        <v>1</v>
      </c>
      <c r="B64" s="21" t="str">
        <f t="shared" ref="B64:B66" si="4">IF(C64="","",$B$3)</f>
        <v/>
      </c>
      <c r="C64" s="144"/>
      <c r="D64" s="145"/>
      <c r="E64" s="134"/>
      <c r="F64" s="146"/>
      <c r="H64" s="81" t="s">
        <v>27</v>
      </c>
      <c r="I64" s="124"/>
    </row>
    <row r="65" ht="30" customHeight="1" spans="1:9">
      <c r="A65" s="143">
        <v>2</v>
      </c>
      <c r="B65" s="21" t="str">
        <f t="shared" si="4"/>
        <v/>
      </c>
      <c r="C65" s="144"/>
      <c r="D65" s="145"/>
      <c r="E65" s="134"/>
      <c r="F65" s="146"/>
      <c r="H65" s="82" t="s">
        <v>28</v>
      </c>
      <c r="I65" s="125"/>
    </row>
    <row r="66" ht="30" customHeight="1" spans="1:9">
      <c r="A66" s="9">
        <v>3</v>
      </c>
      <c r="B66" s="21" t="str">
        <f t="shared" si="4"/>
        <v/>
      </c>
      <c r="C66" s="144"/>
      <c r="D66" s="145"/>
      <c r="E66" s="67"/>
      <c r="F66" s="85"/>
      <c r="G66" s="86"/>
      <c r="H66" s="7" t="s">
        <v>29</v>
      </c>
      <c r="I66" s="94"/>
    </row>
    <row r="67" ht="30" customHeight="1" spans="1:9">
      <c r="A67" s="12">
        <v>4</v>
      </c>
      <c r="B67" s="38" t="str">
        <f t="shared" ref="B67" si="5">IF(C67="","",$B$3)</f>
        <v/>
      </c>
      <c r="C67" s="139"/>
      <c r="D67" s="156"/>
      <c r="E67" s="71"/>
      <c r="F67" s="89"/>
      <c r="G67" s="90"/>
      <c r="H67" s="91" t="s">
        <v>30</v>
      </c>
      <c r="I67" s="89"/>
    </row>
    <row r="68" ht="42.75" customHeight="1" spans="7:9">
      <c r="G68" s="92" t="s">
        <v>31</v>
      </c>
      <c r="H68" s="92"/>
      <c r="I68" s="92"/>
    </row>
    <row r="69" ht="42.75" customHeight="1" spans="1:9">
      <c r="A69" t="s">
        <v>32</v>
      </c>
      <c r="B69"/>
      <c r="G69" s="93" t="s">
        <v>33</v>
      </c>
      <c r="H69" s="93"/>
      <c r="I69" s="93"/>
    </row>
    <row r="70" spans="1:9">
      <c r="A70" s="7" t="s">
        <v>19</v>
      </c>
      <c r="B70" s="16" t="s">
        <v>34</v>
      </c>
      <c r="C70" s="94" t="s">
        <v>35</v>
      </c>
      <c r="E70" s="95" t="s">
        <v>36</v>
      </c>
      <c r="F70" s="95"/>
      <c r="G70" s="95"/>
      <c r="H70" s="95"/>
      <c r="I70" s="95"/>
    </row>
    <row r="71" spans="1:9">
      <c r="A71" s="96" t="s">
        <v>37</v>
      </c>
      <c r="B71" s="3">
        <f>COUNTA(E8:E27)</f>
        <v>0</v>
      </c>
      <c r="C71" s="97">
        <f>B71*1000</f>
        <v>0</v>
      </c>
      <c r="E71" s="95"/>
      <c r="F71" s="95"/>
      <c r="G71" s="95"/>
      <c r="H71" s="95"/>
      <c r="I71" s="95"/>
    </row>
    <row r="72" spans="1:3">
      <c r="A72" s="96" t="s">
        <v>38</v>
      </c>
      <c r="B72" s="3">
        <f>COUNTA(E30:E49)</f>
        <v>0</v>
      </c>
      <c r="C72" s="97">
        <f>B72*1000</f>
        <v>0</v>
      </c>
    </row>
    <row r="73" spans="1:3">
      <c r="A73" s="96" t="s">
        <v>39</v>
      </c>
      <c r="B73" s="3">
        <f>COUNTA(D52:F53)</f>
        <v>0</v>
      </c>
      <c r="C73" s="97">
        <f>B73*2000</f>
        <v>0</v>
      </c>
    </row>
    <row r="74" ht="14.25" spans="1:3">
      <c r="A74" s="96" t="s">
        <v>40</v>
      </c>
      <c r="B74" s="3">
        <f>COUNTA(D56:F57)</f>
        <v>0</v>
      </c>
      <c r="C74" s="97">
        <f>B74*2000</f>
        <v>0</v>
      </c>
    </row>
    <row r="75" ht="14.25" hidden="1" spans="1:3">
      <c r="A75" s="96" t="s">
        <v>41</v>
      </c>
      <c r="B75" s="3">
        <f>COUNTA(D60:F61)</f>
        <v>0</v>
      </c>
      <c r="C75" s="100"/>
    </row>
    <row r="76" ht="14.25" spans="1:3">
      <c r="A76" s="157" t="s">
        <v>42</v>
      </c>
      <c r="B76" s="158">
        <f>COUNTA(C64:C67)</f>
        <v>0</v>
      </c>
      <c r="C76" s="103">
        <f>SUM(C71:C75)</f>
        <v>0</v>
      </c>
    </row>
    <row r="77" spans="2:2">
      <c r="B77"/>
    </row>
  </sheetData>
  <sheetProtection sheet="1" insertRows="0" insertColumns="0" deleteColumns="0" deleteRows="0" objects="1"/>
  <mergeCells count="59">
    <mergeCell ref="B3:I3"/>
    <mergeCell ref="B4:I4"/>
    <mergeCell ref="B5:I5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H29:I29"/>
    <mergeCell ref="D51:F51"/>
    <mergeCell ref="G51:I51"/>
    <mergeCell ref="D52:F52"/>
    <mergeCell ref="G52:I52"/>
    <mergeCell ref="D53:F53"/>
    <mergeCell ref="G53:I53"/>
    <mergeCell ref="D55:F55"/>
    <mergeCell ref="G55:I55"/>
    <mergeCell ref="D56:F56"/>
    <mergeCell ref="G56:I56"/>
    <mergeCell ref="D57:F57"/>
    <mergeCell ref="G57:I57"/>
    <mergeCell ref="D59:F59"/>
    <mergeCell ref="G59:I59"/>
    <mergeCell ref="D60:F60"/>
    <mergeCell ref="G60:I60"/>
    <mergeCell ref="D61:F61"/>
    <mergeCell ref="G61:I61"/>
    <mergeCell ref="C63:D63"/>
    <mergeCell ref="H63:I63"/>
    <mergeCell ref="C64:D64"/>
    <mergeCell ref="C65:D65"/>
    <mergeCell ref="C66:D66"/>
    <mergeCell ref="H66:I66"/>
    <mergeCell ref="C67:D67"/>
    <mergeCell ref="G68:I68"/>
    <mergeCell ref="G69:I69"/>
    <mergeCell ref="A7:A27"/>
    <mergeCell ref="A29:A49"/>
    <mergeCell ref="A51:A53"/>
    <mergeCell ref="A55:A57"/>
    <mergeCell ref="A59:A61"/>
    <mergeCell ref="E70:I71"/>
    <mergeCell ref="A1:I2"/>
  </mergeCells>
  <conditionalFormatting sqref="I67">
    <cfRule type="cellIs" dxfId="0" priority="1" operator="equal">
      <formula>""</formula>
    </cfRule>
  </conditionalFormatting>
  <conditionalFormatting sqref="B3:I3 D8:I27 B4:B5">
    <cfRule type="cellIs" dxfId="0" priority="3" operator="equal">
      <formula>""</formula>
    </cfRule>
  </conditionalFormatting>
  <conditionalFormatting sqref="D30:G49 D52:I53 D56:I57 C64:F67 I64:I65">
    <cfRule type="cellIs" dxfId="0" priority="2" operator="equal">
      <formula>""</formula>
    </cfRule>
  </conditionalFormatting>
  <dataValidations count="2">
    <dataValidation type="list" allowBlank="1" showInputMessage="1" showErrorMessage="1" sqref="F64:F67">
      <formula1>朗読作品!$A$6:$A$7</formula1>
    </dataValidation>
    <dataValidation type="list" allowBlank="1" showInputMessage="1" showErrorMessage="1" sqref="I64:I65">
      <formula1>朗読作品!$A$9:$A$10</formula1>
    </dataValidation>
  </dataValidations>
  <printOptions horizontalCentered="1"/>
  <pageMargins left="0.590551181102362" right="0.196850393700787" top="0.393700787401575" bottom="0.393700787401575" header="0.393700787401575" footer="0.393700787401575"/>
  <pageSetup paperSize="9" scale="42" orientation="portrait"/>
  <headerFooter/>
  <ignoredErrors>
    <ignoredError sqref="H30:H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C000"/>
  </sheetPr>
  <dimension ref="A1:J58"/>
  <sheetViews>
    <sheetView zoomScale="85" zoomScaleNormal="85" topLeftCell="A34" workbookViewId="0">
      <selection activeCell="A5" sqref="A5"/>
    </sheetView>
  </sheetViews>
  <sheetFormatPr defaultColWidth="9" defaultRowHeight="13.5"/>
  <cols>
    <col min="1" max="1" width="17.6666666666667" customWidth="1"/>
    <col min="2" max="2" width="18.6666666666667" style="1" customWidth="1"/>
    <col min="3" max="3" width="13" style="1" customWidth="1"/>
    <col min="5" max="5" width="24.3333333333333" customWidth="1"/>
    <col min="6" max="6" width="22.4416666666667" customWidth="1"/>
    <col min="7" max="7" width="6.33333333333333" customWidth="1"/>
    <col min="8" max="8" width="30.1083333333333" customWidth="1"/>
    <col min="9" max="9" width="25.8833333333333" customWidth="1"/>
  </cols>
  <sheetData>
    <row r="1" ht="25.5" customHeight="1" spans="1:10">
      <c r="A1" s="5" t="str">
        <f>申込用紙!A1</f>
        <v>第３８回新潟県高等学校放送コンクール　兼  第４５回ＱＫ杯校内放送コンクール　参加申込書
この様式を入力し、データを大会当番校担当者へE-mailで送る。さらに、印刷されたものを大会当日迄に提出してください。</v>
      </c>
      <c r="B1" s="6"/>
      <c r="C1" s="6"/>
      <c r="D1" s="6"/>
      <c r="E1" s="6"/>
      <c r="F1" s="6"/>
      <c r="G1" s="6"/>
      <c r="H1" s="6"/>
      <c r="I1" s="6"/>
      <c r="J1" s="104"/>
    </row>
    <row r="2" ht="25.5" customHeight="1" spans="1:10">
      <c r="A2" s="6"/>
      <c r="B2" s="6"/>
      <c r="C2" s="6"/>
      <c r="D2" s="6"/>
      <c r="E2" s="6"/>
      <c r="F2" s="6"/>
      <c r="G2" s="6"/>
      <c r="H2" s="6"/>
      <c r="I2" s="6"/>
      <c r="J2" s="104"/>
    </row>
    <row r="3" ht="41.25" customHeight="1" spans="1:9">
      <c r="A3" s="7" t="s">
        <v>1</v>
      </c>
      <c r="B3" s="8" t="s">
        <v>43</v>
      </c>
      <c r="C3" s="8"/>
      <c r="D3" s="8"/>
      <c r="E3" s="8"/>
      <c r="F3" s="8"/>
      <c r="G3" s="8"/>
      <c r="H3" s="8"/>
      <c r="I3" s="105"/>
    </row>
    <row r="4" ht="41.25" customHeight="1" spans="1:9">
      <c r="A4" s="9" t="s">
        <v>2</v>
      </c>
      <c r="B4" s="10" t="s">
        <v>44</v>
      </c>
      <c r="C4" s="10"/>
      <c r="D4" s="10"/>
      <c r="E4" s="10"/>
      <c r="F4" s="10"/>
      <c r="G4" s="10"/>
      <c r="H4" s="11"/>
      <c r="I4" s="106"/>
    </row>
    <row r="5" ht="41.25" customHeight="1" spans="1:9">
      <c r="A5" s="12" t="s">
        <v>3</v>
      </c>
      <c r="B5" s="13" t="s">
        <v>45</v>
      </c>
      <c r="C5" s="13"/>
      <c r="D5" s="13"/>
      <c r="E5" s="13"/>
      <c r="F5" s="13"/>
      <c r="G5" s="13"/>
      <c r="H5" s="14"/>
      <c r="I5" s="107"/>
    </row>
    <row r="6" ht="12.75" customHeight="1"/>
    <row r="7" ht="30" customHeight="1" spans="1:9">
      <c r="A7" s="15" t="s">
        <v>4</v>
      </c>
      <c r="B7" s="16" t="s">
        <v>5</v>
      </c>
      <c r="C7" s="17" t="s">
        <v>6</v>
      </c>
      <c r="D7" s="16" t="s">
        <v>7</v>
      </c>
      <c r="E7" s="16" t="s">
        <v>8</v>
      </c>
      <c r="F7" s="16" t="s">
        <v>9</v>
      </c>
      <c r="G7" s="18" t="s">
        <v>10</v>
      </c>
      <c r="H7" s="19"/>
      <c r="I7" s="108"/>
    </row>
    <row r="8" ht="37.5" customHeight="1" spans="1:9">
      <c r="A8" s="20"/>
      <c r="B8" s="2">
        <v>1</v>
      </c>
      <c r="C8" s="21" t="str">
        <f t="shared" ref="C8:C18" si="0">IF(D8="","",$B$3)</f>
        <v>新潟県立越後高等学校</v>
      </c>
      <c r="D8" s="2">
        <v>1</v>
      </c>
      <c r="E8" s="2" t="s">
        <v>46</v>
      </c>
      <c r="F8" s="2" t="s">
        <v>47</v>
      </c>
      <c r="G8" s="22" t="s">
        <v>48</v>
      </c>
      <c r="H8" s="23"/>
      <c r="I8" s="109"/>
    </row>
    <row r="9" ht="37.5" customHeight="1" spans="1:9">
      <c r="A9" s="20"/>
      <c r="B9" s="2">
        <v>2</v>
      </c>
      <c r="C9" s="21" t="str">
        <f t="shared" si="0"/>
        <v>新潟県立越後高等学校</v>
      </c>
      <c r="D9" s="2">
        <v>2</v>
      </c>
      <c r="E9" s="2" t="s">
        <v>49</v>
      </c>
      <c r="F9" s="2" t="s">
        <v>50</v>
      </c>
      <c r="G9" s="22" t="s">
        <v>51</v>
      </c>
      <c r="H9" s="23"/>
      <c r="I9" s="109"/>
    </row>
    <row r="10" ht="37.5" customHeight="1" spans="1:9">
      <c r="A10" s="20"/>
      <c r="B10" s="2">
        <v>3</v>
      </c>
      <c r="C10" s="21" t="str">
        <f t="shared" si="0"/>
        <v>新潟県立越後高等学校</v>
      </c>
      <c r="D10" s="2">
        <v>2</v>
      </c>
      <c r="E10" s="2" t="s">
        <v>52</v>
      </c>
      <c r="F10" s="2" t="s">
        <v>53</v>
      </c>
      <c r="G10" s="22" t="s">
        <v>54</v>
      </c>
      <c r="H10" s="23"/>
      <c r="I10" s="109"/>
    </row>
    <row r="11" ht="37.5" customHeight="1" spans="1:9">
      <c r="A11" s="20"/>
      <c r="B11" s="2">
        <v>4</v>
      </c>
      <c r="C11" s="21" t="str">
        <f t="shared" si="0"/>
        <v/>
      </c>
      <c r="D11" s="24"/>
      <c r="E11" s="24"/>
      <c r="F11" s="24"/>
      <c r="G11" s="25"/>
      <c r="H11" s="26"/>
      <c r="I11" s="110"/>
    </row>
    <row r="12" ht="37.5" customHeight="1" spans="1:9">
      <c r="A12" s="20"/>
      <c r="B12" s="27">
        <v>5</v>
      </c>
      <c r="C12" s="21" t="str">
        <f t="shared" si="0"/>
        <v/>
      </c>
      <c r="D12" s="28"/>
      <c r="E12" s="28"/>
      <c r="F12" s="28"/>
      <c r="G12" s="29"/>
      <c r="H12" s="30"/>
      <c r="I12" s="110"/>
    </row>
    <row r="13" ht="90" customHeight="1" spans="1:9">
      <c r="A13" s="20"/>
      <c r="B13" s="31" t="s">
        <v>55</v>
      </c>
      <c r="C13" s="21"/>
      <c r="D13" s="32"/>
      <c r="E13" s="32"/>
      <c r="F13" s="32"/>
      <c r="G13" s="33"/>
      <c r="H13" s="34"/>
      <c r="I13" s="111"/>
    </row>
    <row r="14" ht="37.5" customHeight="1" spans="1:9">
      <c r="A14" s="20"/>
      <c r="B14" s="35">
        <v>16</v>
      </c>
      <c r="C14" s="21" t="str">
        <f t="shared" si="0"/>
        <v/>
      </c>
      <c r="D14" s="32"/>
      <c r="E14" s="32"/>
      <c r="F14" s="32"/>
      <c r="G14" s="33"/>
      <c r="H14" s="34"/>
      <c r="I14" s="110"/>
    </row>
    <row r="15" ht="37.5" customHeight="1" spans="1:9">
      <c r="A15" s="20"/>
      <c r="B15" s="2">
        <v>17</v>
      </c>
      <c r="C15" s="21" t="str">
        <f t="shared" si="0"/>
        <v/>
      </c>
      <c r="D15" s="24"/>
      <c r="E15" s="24"/>
      <c r="F15" s="24"/>
      <c r="G15" s="25"/>
      <c r="H15" s="26"/>
      <c r="I15" s="110"/>
    </row>
    <row r="16" ht="37.5" customHeight="1" spans="1:9">
      <c r="A16" s="20"/>
      <c r="B16" s="2">
        <v>18</v>
      </c>
      <c r="C16" s="21" t="str">
        <f t="shared" si="0"/>
        <v/>
      </c>
      <c r="D16" s="24"/>
      <c r="E16" s="24"/>
      <c r="F16" s="24"/>
      <c r="G16" s="25"/>
      <c r="H16" s="26"/>
      <c r="I16" s="110"/>
    </row>
    <row r="17" ht="37.5" customHeight="1" spans="1:9">
      <c r="A17" s="20"/>
      <c r="B17" s="2">
        <v>19</v>
      </c>
      <c r="C17" s="21" t="str">
        <f t="shared" si="0"/>
        <v/>
      </c>
      <c r="D17" s="24"/>
      <c r="E17" s="24"/>
      <c r="F17" s="24"/>
      <c r="G17" s="25"/>
      <c r="H17" s="26"/>
      <c r="I17" s="110"/>
    </row>
    <row r="18" ht="37.5" customHeight="1" spans="1:9">
      <c r="A18" s="36"/>
      <c r="B18" s="37">
        <v>20</v>
      </c>
      <c r="C18" s="38" t="str">
        <f t="shared" si="0"/>
        <v/>
      </c>
      <c r="D18" s="39"/>
      <c r="E18" s="39"/>
      <c r="F18" s="39"/>
      <c r="G18" s="40"/>
      <c r="H18" s="41"/>
      <c r="I18" s="112"/>
    </row>
    <row r="19" ht="12.75" customHeight="1" spans="7:9">
      <c r="G19" s="42"/>
      <c r="H19" s="42"/>
      <c r="I19" s="42"/>
    </row>
    <row r="20" ht="30" customHeight="1" spans="1:9">
      <c r="A20" s="15" t="s">
        <v>11</v>
      </c>
      <c r="B20" s="16" t="s">
        <v>5</v>
      </c>
      <c r="C20" s="17" t="s">
        <v>6</v>
      </c>
      <c r="D20" s="16" t="s">
        <v>7</v>
      </c>
      <c r="E20" s="16" t="s">
        <v>8</v>
      </c>
      <c r="F20" s="16" t="s">
        <v>9</v>
      </c>
      <c r="G20" s="43" t="s">
        <v>12</v>
      </c>
      <c r="H20" s="44" t="s">
        <v>13</v>
      </c>
      <c r="I20" s="108"/>
    </row>
    <row r="21" ht="37.5" customHeight="1" spans="1:9">
      <c r="A21" s="20"/>
      <c r="B21" s="2">
        <v>1</v>
      </c>
      <c r="C21" s="21" t="str">
        <f t="shared" ref="C21:C31" si="1">IF(D21="","",$B$3)</f>
        <v>新潟県立越後高等学校</v>
      </c>
      <c r="D21" s="2">
        <v>1</v>
      </c>
      <c r="E21" s="2" t="s">
        <v>56</v>
      </c>
      <c r="F21" s="2" t="s">
        <v>57</v>
      </c>
      <c r="G21" s="45">
        <v>1</v>
      </c>
      <c r="H21" s="46" t="str">
        <f>IF(G21="","",VLOOKUP(G21,朗読作品!$A$2:$B$4,2,0))</f>
        <v>公園通りのクロエ</v>
      </c>
      <c r="I21" s="113"/>
    </row>
    <row r="22" ht="37.5" customHeight="1" spans="1:9">
      <c r="A22" s="20"/>
      <c r="B22" s="2">
        <v>2</v>
      </c>
      <c r="C22" s="21" t="str">
        <f t="shared" si="1"/>
        <v>新潟県立越後高等学校</v>
      </c>
      <c r="D22" s="2">
        <v>1</v>
      </c>
      <c r="E22" s="2" t="s">
        <v>58</v>
      </c>
      <c r="F22" s="2" t="s">
        <v>59</v>
      </c>
      <c r="G22" s="45">
        <v>2</v>
      </c>
      <c r="H22" s="46" t="str">
        <f>IF(G22="","",VLOOKUP(G22,朗読作品!$A$2:$B$4,2,0))</f>
        <v>世阿弥最後の花</v>
      </c>
      <c r="I22" s="113"/>
    </row>
    <row r="23" ht="37.5" customHeight="1" spans="1:9">
      <c r="A23" s="20"/>
      <c r="B23" s="2">
        <v>3</v>
      </c>
      <c r="C23" s="21" t="str">
        <f t="shared" si="1"/>
        <v>新潟県立越後高等学校</v>
      </c>
      <c r="D23" s="2">
        <v>2</v>
      </c>
      <c r="E23" s="2" t="s">
        <v>60</v>
      </c>
      <c r="F23" s="2" t="s">
        <v>61</v>
      </c>
      <c r="G23" s="45">
        <v>3</v>
      </c>
      <c r="H23" s="46" t="str">
        <f>IF(G23="","",VLOOKUP(G23,朗読作品!$A$2:$B$4,2,0))</f>
        <v>新潟県に縁の作家・作品
　※右に著者・作品名を記入</v>
      </c>
      <c r="I23" s="113" t="s">
        <v>62</v>
      </c>
    </row>
    <row r="24" ht="37.5" customHeight="1" spans="1:9">
      <c r="A24" s="20"/>
      <c r="B24" s="2">
        <v>4</v>
      </c>
      <c r="C24" s="21" t="str">
        <f t="shared" si="1"/>
        <v>新潟県立越後高等学校</v>
      </c>
      <c r="D24" s="2">
        <v>2</v>
      </c>
      <c r="E24" s="2" t="s">
        <v>63</v>
      </c>
      <c r="F24" s="2" t="s">
        <v>64</v>
      </c>
      <c r="G24" s="45">
        <v>3</v>
      </c>
      <c r="H24" s="46" t="str">
        <f>IF(G24="","",VLOOKUP(G24,朗読作品!$A$2:$B$4,2,0))</f>
        <v>新潟県に縁の作家・作品
　※右に著者・作品名を記入</v>
      </c>
      <c r="I24" s="113" t="s">
        <v>65</v>
      </c>
    </row>
    <row r="25" ht="37.5" customHeight="1" spans="1:9">
      <c r="A25" s="20"/>
      <c r="B25" s="27">
        <v>5</v>
      </c>
      <c r="C25" s="47" t="str">
        <f t="shared" si="1"/>
        <v/>
      </c>
      <c r="D25" s="28"/>
      <c r="E25" s="28"/>
      <c r="F25" s="28"/>
      <c r="G25" s="30"/>
      <c r="H25" s="48" t="str">
        <f>IF(G25="","",VLOOKUP(G25,朗読作品!$A$2:$B$4,2,0))</f>
        <v/>
      </c>
      <c r="I25" s="114"/>
    </row>
    <row r="26" ht="90" customHeight="1" spans="1:9">
      <c r="A26" s="20"/>
      <c r="B26" s="31" t="s">
        <v>55</v>
      </c>
      <c r="C26" s="49"/>
      <c r="D26" s="50"/>
      <c r="E26" s="50"/>
      <c r="F26" s="50"/>
      <c r="G26" s="51"/>
      <c r="H26" s="52"/>
      <c r="I26" s="115"/>
    </row>
    <row r="27" ht="37.5" customHeight="1" spans="1:9">
      <c r="A27" s="20"/>
      <c r="B27" s="35">
        <v>16</v>
      </c>
      <c r="C27" s="21" t="str">
        <f t="shared" si="1"/>
        <v/>
      </c>
      <c r="D27" s="32"/>
      <c r="E27" s="32"/>
      <c r="F27" s="32"/>
      <c r="G27" s="34"/>
      <c r="H27" s="53" t="str">
        <f>IF(G27="","",VLOOKUP(G27,朗読作品!$A$2:$B$4,2,0))</f>
        <v/>
      </c>
      <c r="I27" s="116"/>
    </row>
    <row r="28" ht="37.5" customHeight="1" spans="1:9">
      <c r="A28" s="20"/>
      <c r="B28" s="2">
        <v>17</v>
      </c>
      <c r="C28" s="21" t="str">
        <f t="shared" si="1"/>
        <v/>
      </c>
      <c r="D28" s="24"/>
      <c r="E28" s="24"/>
      <c r="F28" s="24"/>
      <c r="G28" s="26"/>
      <c r="H28" s="54" t="str">
        <f>IF(G28="","",VLOOKUP(G28,朗読作品!$A$2:$B$4,2,0))</f>
        <v/>
      </c>
      <c r="I28" s="117"/>
    </row>
    <row r="29" ht="37.5" customHeight="1" spans="1:9">
      <c r="A29" s="20"/>
      <c r="B29" s="2">
        <v>18</v>
      </c>
      <c r="C29" s="21" t="str">
        <f t="shared" si="1"/>
        <v/>
      </c>
      <c r="D29" s="24"/>
      <c r="E29" s="24"/>
      <c r="F29" s="24"/>
      <c r="G29" s="26"/>
      <c r="H29" s="54" t="str">
        <f>IF(G29="","",VLOOKUP(G29,朗読作品!$A$2:$B$4,2,0))</f>
        <v/>
      </c>
      <c r="I29" s="117"/>
    </row>
    <row r="30" ht="37.5" customHeight="1" spans="1:9">
      <c r="A30" s="20"/>
      <c r="B30" s="2">
        <v>19</v>
      </c>
      <c r="C30" s="21" t="str">
        <f t="shared" si="1"/>
        <v/>
      </c>
      <c r="D30" s="24"/>
      <c r="E30" s="24"/>
      <c r="F30" s="24"/>
      <c r="G30" s="26"/>
      <c r="H30" s="54" t="str">
        <f>IF(G30="","",VLOOKUP(G30,朗読作品!$A$2:$B$4,2,0))</f>
        <v/>
      </c>
      <c r="I30" s="117"/>
    </row>
    <row r="31" ht="37.5" customHeight="1" spans="1:9">
      <c r="A31" s="36"/>
      <c r="B31" s="37">
        <v>20</v>
      </c>
      <c r="C31" s="38" t="str">
        <f t="shared" si="1"/>
        <v/>
      </c>
      <c r="D31" s="39"/>
      <c r="E31" s="39"/>
      <c r="F31" s="39"/>
      <c r="G31" s="41"/>
      <c r="H31" s="55" t="str">
        <f>IF(G31="","",VLOOKUP(G31,朗読作品!$A$2:$B$4,2,0))</f>
        <v/>
      </c>
      <c r="I31" s="118"/>
    </row>
    <row r="32" ht="12.75" customHeight="1" spans="7:9">
      <c r="G32" s="42"/>
      <c r="H32" s="42"/>
      <c r="I32" s="42"/>
    </row>
    <row r="33" ht="30" customHeight="1" spans="1:9">
      <c r="A33" s="56" t="s">
        <v>14</v>
      </c>
      <c r="B33" s="16" t="s">
        <v>15</v>
      </c>
      <c r="C33" s="17" t="s">
        <v>6</v>
      </c>
      <c r="D33" s="16" t="s">
        <v>16</v>
      </c>
      <c r="E33" s="16"/>
      <c r="F33" s="16"/>
      <c r="G33" s="18" t="s">
        <v>9</v>
      </c>
      <c r="H33" s="19"/>
      <c r="I33" s="108"/>
    </row>
    <row r="34" ht="37.5" customHeight="1" spans="1:9">
      <c r="A34" s="9"/>
      <c r="B34" s="2">
        <v>1</v>
      </c>
      <c r="C34" s="21" t="str">
        <f t="shared" ref="C34:C35" si="2">IF(D34="","",$B$3)</f>
        <v>新潟県立越後高等学校</v>
      </c>
      <c r="D34" s="57" t="s">
        <v>66</v>
      </c>
      <c r="E34" s="57"/>
      <c r="F34" s="57"/>
      <c r="G34" s="22" t="s">
        <v>67</v>
      </c>
      <c r="H34" s="23"/>
      <c r="I34" s="109"/>
    </row>
    <row r="35" ht="37.5" customHeight="1" spans="1:9">
      <c r="A35" s="12"/>
      <c r="B35" s="37">
        <v>2</v>
      </c>
      <c r="C35" s="38" t="str">
        <f t="shared" si="2"/>
        <v>新潟県立越後高等学校</v>
      </c>
      <c r="D35" s="58" t="s">
        <v>68</v>
      </c>
      <c r="E35" s="58"/>
      <c r="F35" s="58"/>
      <c r="G35" s="59" t="s">
        <v>69</v>
      </c>
      <c r="H35" s="60"/>
      <c r="I35" s="119"/>
    </row>
    <row r="36" ht="12.75" customHeight="1" spans="7:9">
      <c r="G36" s="42"/>
      <c r="H36" s="42"/>
      <c r="I36" s="120"/>
    </row>
    <row r="37" ht="30" customHeight="1" spans="1:9">
      <c r="A37" s="56" t="s">
        <v>17</v>
      </c>
      <c r="B37" s="16" t="s">
        <v>15</v>
      </c>
      <c r="C37" s="17" t="s">
        <v>6</v>
      </c>
      <c r="D37" s="16" t="s">
        <v>16</v>
      </c>
      <c r="E37" s="16"/>
      <c r="F37" s="16"/>
      <c r="G37" s="18" t="s">
        <v>9</v>
      </c>
      <c r="H37" s="19"/>
      <c r="I37" s="108"/>
    </row>
    <row r="38" ht="37.5" customHeight="1" spans="1:9">
      <c r="A38" s="9"/>
      <c r="B38" s="2">
        <v>1</v>
      </c>
      <c r="C38" s="21" t="str">
        <f t="shared" ref="C38:C39" si="3">IF(D38="","",$B$3)</f>
        <v>新潟県立越後高等学校</v>
      </c>
      <c r="D38" s="57" t="s">
        <v>70</v>
      </c>
      <c r="E38" s="57"/>
      <c r="F38" s="57"/>
      <c r="G38" s="61" t="s">
        <v>71</v>
      </c>
      <c r="H38" s="62"/>
      <c r="I38" s="121"/>
    </row>
    <row r="39" ht="37.5" customHeight="1" spans="1:9">
      <c r="A39" s="12"/>
      <c r="B39" s="37">
        <v>2</v>
      </c>
      <c r="C39" s="38" t="str">
        <f t="shared" si="3"/>
        <v>新潟県立越後高等学校</v>
      </c>
      <c r="D39" s="58" t="s">
        <v>72</v>
      </c>
      <c r="E39" s="58"/>
      <c r="F39" s="58"/>
      <c r="G39" s="63" t="s">
        <v>73</v>
      </c>
      <c r="H39" s="64"/>
      <c r="I39" s="122"/>
    </row>
    <row r="40" ht="12.75" customHeight="1"/>
    <row r="41" ht="30" hidden="1" customHeight="1" spans="1:9">
      <c r="A41" s="56" t="s">
        <v>18</v>
      </c>
      <c r="B41" s="16" t="s">
        <v>15</v>
      </c>
      <c r="C41" s="17" t="s">
        <v>19</v>
      </c>
      <c r="D41" s="16" t="s">
        <v>20</v>
      </c>
      <c r="E41" s="16"/>
      <c r="F41" s="16"/>
      <c r="G41" s="65" t="s">
        <v>21</v>
      </c>
      <c r="H41" s="66"/>
      <c r="I41" s="66"/>
    </row>
    <row r="42" ht="30" hidden="1" customHeight="1" spans="1:9">
      <c r="A42" s="9"/>
      <c r="B42" s="67">
        <v>1</v>
      </c>
      <c r="C42" s="21" t="s">
        <v>22</v>
      </c>
      <c r="D42" s="68" t="s">
        <v>74</v>
      </c>
      <c r="E42" s="68"/>
      <c r="F42" s="68"/>
      <c r="G42" s="69">
        <v>5</v>
      </c>
      <c r="H42" s="70"/>
      <c r="I42" s="70"/>
    </row>
    <row r="43" ht="30" hidden="1" customHeight="1" spans="1:9">
      <c r="A43" s="12"/>
      <c r="B43" s="71">
        <v>2</v>
      </c>
      <c r="C43" s="38" t="s">
        <v>23</v>
      </c>
      <c r="D43" s="72" t="s">
        <v>74</v>
      </c>
      <c r="E43" s="72"/>
      <c r="F43" s="72"/>
      <c r="G43" s="73">
        <v>3</v>
      </c>
      <c r="H43" s="74"/>
      <c r="I43" s="74"/>
    </row>
    <row r="44" ht="12.75" hidden="1" customHeight="1" spans="2:2">
      <c r="B44" s="75"/>
    </row>
    <row r="45" ht="30" customHeight="1" spans="1:9">
      <c r="A45" s="7" t="s">
        <v>24</v>
      </c>
      <c r="B45" s="17" t="s">
        <v>6</v>
      </c>
      <c r="C45" s="16" t="s">
        <v>8</v>
      </c>
      <c r="D45" s="16"/>
      <c r="E45" s="16" t="s">
        <v>9</v>
      </c>
      <c r="F45" s="76" t="s">
        <v>25</v>
      </c>
      <c r="H45" s="77" t="s">
        <v>26</v>
      </c>
      <c r="I45" s="123"/>
    </row>
    <row r="46" ht="37.5" customHeight="1" spans="1:9">
      <c r="A46" s="9">
        <v>1</v>
      </c>
      <c r="B46" s="78" t="str">
        <f>IF(C46="","",$B$3)</f>
        <v>新潟県立越後高等学校</v>
      </c>
      <c r="C46" s="67" t="s">
        <v>75</v>
      </c>
      <c r="D46" s="67"/>
      <c r="E46" s="79" t="s">
        <v>76</v>
      </c>
      <c r="F46" s="80" t="s">
        <v>77</v>
      </c>
      <c r="H46" s="81" t="s">
        <v>27</v>
      </c>
      <c r="I46" s="124" t="s">
        <v>78</v>
      </c>
    </row>
    <row r="47" ht="37.5" customHeight="1" spans="1:9">
      <c r="A47" s="9">
        <v>2</v>
      </c>
      <c r="B47" s="78" t="str">
        <f t="shared" ref="B47" si="4">IF(C47="","",$B$3)</f>
        <v>新潟県立越後高等学校</v>
      </c>
      <c r="C47" s="67" t="s">
        <v>79</v>
      </c>
      <c r="D47" s="67"/>
      <c r="E47" s="79" t="s">
        <v>80</v>
      </c>
      <c r="F47" s="80" t="s">
        <v>81</v>
      </c>
      <c r="H47" s="82" t="s">
        <v>28</v>
      </c>
      <c r="I47" s="125" t="s">
        <v>78</v>
      </c>
    </row>
    <row r="48" ht="37.5" customHeight="1" spans="1:9">
      <c r="A48" s="9">
        <v>3</v>
      </c>
      <c r="B48" s="78" t="str">
        <f t="shared" ref="B48:B49" si="5">IF(C48="","",$B$3)</f>
        <v/>
      </c>
      <c r="C48" s="83"/>
      <c r="D48" s="83"/>
      <c r="E48" s="84"/>
      <c r="F48" s="85"/>
      <c r="G48" s="86"/>
      <c r="H48" s="7" t="s">
        <v>29</v>
      </c>
      <c r="I48" s="94"/>
    </row>
    <row r="49" ht="37.5" customHeight="1" spans="1:9">
      <c r="A49" s="12">
        <v>4</v>
      </c>
      <c r="B49" s="38" t="str">
        <f t="shared" si="5"/>
        <v/>
      </c>
      <c r="C49" s="87"/>
      <c r="D49" s="87"/>
      <c r="E49" s="88"/>
      <c r="F49" s="89"/>
      <c r="G49" s="90"/>
      <c r="H49" s="91" t="s">
        <v>30</v>
      </c>
      <c r="I49" s="89">
        <v>15</v>
      </c>
    </row>
    <row r="50" ht="29.25" customHeight="1" spans="7:9">
      <c r="G50" s="92" t="s">
        <v>31</v>
      </c>
      <c r="H50" s="92"/>
      <c r="I50" s="92"/>
    </row>
    <row r="51" ht="29.25" customHeight="1" spans="1:9">
      <c r="A51" t="s">
        <v>32</v>
      </c>
      <c r="B51"/>
      <c r="G51" s="93" t="s">
        <v>33</v>
      </c>
      <c r="H51" s="93"/>
      <c r="I51" s="93"/>
    </row>
    <row r="52" spans="1:9">
      <c r="A52" s="7" t="s">
        <v>19</v>
      </c>
      <c r="B52" s="16" t="s">
        <v>34</v>
      </c>
      <c r="C52" s="94" t="s">
        <v>35</v>
      </c>
      <c r="E52" s="95" t="s">
        <v>36</v>
      </c>
      <c r="F52" s="95"/>
      <c r="G52" s="95"/>
      <c r="H52" s="95"/>
      <c r="I52" s="95"/>
    </row>
    <row r="53" spans="1:9">
      <c r="A53" s="96" t="s">
        <v>37</v>
      </c>
      <c r="B53" s="3">
        <v>3</v>
      </c>
      <c r="C53" s="97">
        <f>B53*1000</f>
        <v>3000</v>
      </c>
      <c r="E53" s="95"/>
      <c r="F53" s="95"/>
      <c r="G53" s="95"/>
      <c r="H53" s="95"/>
      <c r="I53" s="95"/>
    </row>
    <row r="54" spans="1:3">
      <c r="A54" s="96" t="s">
        <v>38</v>
      </c>
      <c r="B54" s="3">
        <v>4</v>
      </c>
      <c r="C54" s="97">
        <f>B54*1000</f>
        <v>4000</v>
      </c>
    </row>
    <row r="55" spans="1:3">
      <c r="A55" s="96" t="s">
        <v>39</v>
      </c>
      <c r="B55" s="3">
        <f>COUNTA(D34:F35)</f>
        <v>2</v>
      </c>
      <c r="C55" s="97">
        <f>B55*2000</f>
        <v>4000</v>
      </c>
    </row>
    <row r="56" ht="14.25" spans="1:3">
      <c r="A56" s="96" t="s">
        <v>40</v>
      </c>
      <c r="B56" s="3">
        <f>COUNTA(D38:F39)</f>
        <v>2</v>
      </c>
      <c r="C56" s="97">
        <f>B56*2000</f>
        <v>4000</v>
      </c>
    </row>
    <row r="57" ht="14.25" hidden="1" spans="1:3">
      <c r="A57" s="98" t="s">
        <v>41</v>
      </c>
      <c r="B57" s="99">
        <f>COUNTA(D42:F43)</f>
        <v>2</v>
      </c>
      <c r="C57" s="100"/>
    </row>
    <row r="58" ht="14.25" spans="1:3">
      <c r="A58" s="101" t="s">
        <v>42</v>
      </c>
      <c r="B58" s="102">
        <f>COUNTA(C46:C47)</f>
        <v>2</v>
      </c>
      <c r="C58" s="103">
        <f>SUM(C53:C57)</f>
        <v>15000</v>
      </c>
    </row>
  </sheetData>
  <sheetProtection sheet="1" objects="1" scenarios="1"/>
  <mergeCells count="50">
    <mergeCell ref="B3:I3"/>
    <mergeCell ref="B4:H4"/>
    <mergeCell ref="B5:H5"/>
    <mergeCell ref="G7:I7"/>
    <mergeCell ref="G8:I8"/>
    <mergeCell ref="G9:I9"/>
    <mergeCell ref="G10:I10"/>
    <mergeCell ref="G11:H11"/>
    <mergeCell ref="G12:H12"/>
    <mergeCell ref="G13:H13"/>
    <mergeCell ref="G14:H14"/>
    <mergeCell ref="G15:H15"/>
    <mergeCell ref="G16:H16"/>
    <mergeCell ref="G17:H17"/>
    <mergeCell ref="G18:H18"/>
    <mergeCell ref="H20:I20"/>
    <mergeCell ref="D33:F33"/>
    <mergeCell ref="G33:I33"/>
    <mergeCell ref="D34:F34"/>
    <mergeCell ref="G34:I34"/>
    <mergeCell ref="D35:F35"/>
    <mergeCell ref="G35:I35"/>
    <mergeCell ref="D37:F37"/>
    <mergeCell ref="G37:I37"/>
    <mergeCell ref="D38:F38"/>
    <mergeCell ref="G38:I38"/>
    <mergeCell ref="D39:F39"/>
    <mergeCell ref="G39:I39"/>
    <mergeCell ref="D41:F41"/>
    <mergeCell ref="G41:I41"/>
    <mergeCell ref="D42:F42"/>
    <mergeCell ref="G42:I42"/>
    <mergeCell ref="D43:F43"/>
    <mergeCell ref="G43:I43"/>
    <mergeCell ref="C45:D45"/>
    <mergeCell ref="H45:I45"/>
    <mergeCell ref="C46:D46"/>
    <mergeCell ref="C47:D47"/>
    <mergeCell ref="C48:D48"/>
    <mergeCell ref="H48:I48"/>
    <mergeCell ref="C49:D49"/>
    <mergeCell ref="G50:I50"/>
    <mergeCell ref="G51:I51"/>
    <mergeCell ref="A7:A18"/>
    <mergeCell ref="A20:A31"/>
    <mergeCell ref="A33:A35"/>
    <mergeCell ref="A37:A39"/>
    <mergeCell ref="A41:A43"/>
    <mergeCell ref="E52:I53"/>
    <mergeCell ref="A1:I2"/>
  </mergeCells>
  <conditionalFormatting sqref="I49">
    <cfRule type="cellIs" dxfId="0" priority="1" operator="equal">
      <formula>""</formula>
    </cfRule>
  </conditionalFormatting>
  <conditionalFormatting sqref="F46:F49">
    <cfRule type="cellIs" dxfId="0" priority="3" operator="equal">
      <formula>""</formula>
    </cfRule>
  </conditionalFormatting>
  <conditionalFormatting sqref="I46:I47">
    <cfRule type="cellIs" dxfId="0" priority="2" operator="equal">
      <formula>""</formula>
    </cfRule>
  </conditionalFormatting>
  <dataValidations count="2">
    <dataValidation type="list" allowBlank="1" showInputMessage="1" showErrorMessage="1" sqref="F46:F49 I11:I18">
      <formula1>朗読作品!$A$6:$A$7</formula1>
    </dataValidation>
    <dataValidation type="list" allowBlank="1" showInputMessage="1" showErrorMessage="1" sqref="I46:I47">
      <formula1>朗読作品!$A$9:$A$10</formula1>
    </dataValidation>
  </dataValidations>
  <pageMargins left="0.590551181102362" right="0.196850393700787" top="0.393700787401575" bottom="0.393700787401575" header="0.393700787401575" footer="0.393700787401575"/>
  <pageSetup paperSize="9" scale="48" fitToHeight="2" orientation="portrait"/>
  <headerFooter/>
  <rowBreaks count="1" manualBreakCount="1">
    <brk id="49" max="9" man="1"/>
  </rowBreaks>
  <ignoredErrors>
    <ignoredError sqref="H22:H25 H27:H31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10"/>
  <sheetViews>
    <sheetView workbookViewId="0">
      <selection activeCell="B4" sqref="B4"/>
    </sheetView>
  </sheetViews>
  <sheetFormatPr defaultColWidth="9" defaultRowHeight="13.5" outlineLevelCol="1"/>
  <cols>
    <col min="1" max="1" width="5.21666666666667" customWidth="1"/>
    <col min="2" max="2" width="45.8833333333333" customWidth="1"/>
  </cols>
  <sheetData>
    <row r="1" ht="18" customHeight="1" spans="1:2">
      <c r="A1" s="2" t="s">
        <v>12</v>
      </c>
      <c r="B1" s="2" t="s">
        <v>82</v>
      </c>
    </row>
    <row r="2" ht="30.75" customHeight="1" spans="1:2">
      <c r="A2" s="3">
        <v>1</v>
      </c>
      <c r="B2" s="4" t="s">
        <v>83</v>
      </c>
    </row>
    <row r="3" ht="30.75" customHeight="1" spans="1:2">
      <c r="A3" s="3">
        <v>2</v>
      </c>
      <c r="B3" s="3" t="s">
        <v>84</v>
      </c>
    </row>
    <row r="4" ht="30.75" customHeight="1" spans="1:2">
      <c r="A4" s="3">
        <v>3</v>
      </c>
      <c r="B4" s="4" t="s">
        <v>85</v>
      </c>
    </row>
    <row r="6" spans="1:1">
      <c r="A6" t="s">
        <v>77</v>
      </c>
    </row>
    <row r="7" spans="1:1">
      <c r="A7" t="s">
        <v>81</v>
      </c>
    </row>
    <row r="9" spans="1:1">
      <c r="A9" t="s">
        <v>78</v>
      </c>
    </row>
    <row r="10" spans="1:1">
      <c r="A10" t="s">
        <v>86</v>
      </c>
    </row>
  </sheetData>
  <sheetProtection sheet="1" objects="1"/>
  <sortState ref="A6:A7">
    <sortCondition ref="A6" descending="1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52"/>
  <sheetViews>
    <sheetView workbookViewId="0">
      <pane ySplit="1" topLeftCell="A2" activePane="bottomLeft" state="frozen"/>
      <selection/>
      <selection pane="bottomLeft" activeCell="A2" sqref="A2"/>
    </sheetView>
  </sheetViews>
  <sheetFormatPr defaultColWidth="9" defaultRowHeight="13.5" outlineLevelCol="7"/>
  <cols>
    <col min="1" max="1" width="10" customWidth="1"/>
    <col min="2" max="2" width="5" customWidth="1"/>
    <col min="3" max="3" width="14.3333333333333" customWidth="1"/>
    <col min="4" max="5" width="24.1083333333333" customWidth="1"/>
    <col min="6" max="7" width="5.21666666666667" customWidth="1"/>
    <col min="8" max="8" width="21.1083333333333" customWidth="1"/>
  </cols>
  <sheetData>
    <row r="1" spans="1:8">
      <c r="A1" s="1" t="s">
        <v>19</v>
      </c>
      <c r="B1" s="1" t="s">
        <v>15</v>
      </c>
      <c r="C1" s="1" t="s">
        <v>1</v>
      </c>
      <c r="D1" s="1" t="s">
        <v>87</v>
      </c>
      <c r="E1" s="1" t="s">
        <v>88</v>
      </c>
      <c r="F1" s="1" t="s">
        <v>7</v>
      </c>
      <c r="G1" s="1" t="s">
        <v>38</v>
      </c>
      <c r="H1" s="1" t="s">
        <v>89</v>
      </c>
    </row>
    <row r="2" spans="1:8">
      <c r="A2" t="s">
        <v>37</v>
      </c>
      <c r="B2">
        <f>申込用紙!B8</f>
        <v>1</v>
      </c>
      <c r="C2" t="str">
        <f>申込用紙!C8</f>
        <v/>
      </c>
      <c r="D2">
        <f>申込用紙!E8</f>
        <v>0</v>
      </c>
      <c r="E2">
        <f>申込用紙!F8</f>
        <v>0</v>
      </c>
      <c r="F2">
        <f>申込用紙!D8</f>
        <v>0</v>
      </c>
      <c r="H2">
        <f>申込用紙!G8</f>
        <v>0</v>
      </c>
    </row>
    <row r="3" spans="1:8">
      <c r="A3" t="s">
        <v>37</v>
      </c>
      <c r="B3">
        <f>申込用紙!B9</f>
        <v>2</v>
      </c>
      <c r="C3" t="str">
        <f>申込用紙!C9</f>
        <v/>
      </c>
      <c r="D3">
        <f>申込用紙!E9</f>
        <v>0</v>
      </c>
      <c r="E3">
        <f>申込用紙!F9</f>
        <v>0</v>
      </c>
      <c r="F3">
        <f>申込用紙!D9</f>
        <v>0</v>
      </c>
      <c r="H3">
        <f>申込用紙!G9</f>
        <v>0</v>
      </c>
    </row>
    <row r="4" spans="1:8">
      <c r="A4" t="s">
        <v>37</v>
      </c>
      <c r="B4">
        <f>申込用紙!B10</f>
        <v>3</v>
      </c>
      <c r="C4" t="str">
        <f>申込用紙!C10</f>
        <v/>
      </c>
      <c r="D4">
        <f>申込用紙!E10</f>
        <v>0</v>
      </c>
      <c r="E4">
        <f>申込用紙!F10</f>
        <v>0</v>
      </c>
      <c r="F4">
        <f>申込用紙!D10</f>
        <v>0</v>
      </c>
      <c r="H4">
        <f>申込用紙!G10</f>
        <v>0</v>
      </c>
    </row>
    <row r="5" spans="1:8">
      <c r="A5" t="s">
        <v>37</v>
      </c>
      <c r="B5">
        <f>申込用紙!B11</f>
        <v>4</v>
      </c>
      <c r="C5" t="str">
        <f>申込用紙!C11</f>
        <v/>
      </c>
      <c r="D5">
        <f>申込用紙!E11</f>
        <v>0</v>
      </c>
      <c r="E5">
        <f>申込用紙!F11</f>
        <v>0</v>
      </c>
      <c r="F5">
        <f>申込用紙!D11</f>
        <v>0</v>
      </c>
      <c r="H5">
        <f>申込用紙!G11</f>
        <v>0</v>
      </c>
    </row>
    <row r="6" spans="1:8">
      <c r="A6" t="s">
        <v>37</v>
      </c>
      <c r="B6">
        <f>申込用紙!B12</f>
        <v>5</v>
      </c>
      <c r="C6" t="str">
        <f>申込用紙!C12</f>
        <v/>
      </c>
      <c r="D6">
        <f>申込用紙!E12</f>
        <v>0</v>
      </c>
      <c r="E6">
        <f>申込用紙!F12</f>
        <v>0</v>
      </c>
      <c r="F6">
        <f>申込用紙!D12</f>
        <v>0</v>
      </c>
      <c r="H6">
        <f>申込用紙!G12</f>
        <v>0</v>
      </c>
    </row>
    <row r="7" spans="1:8">
      <c r="A7" t="s">
        <v>37</v>
      </c>
      <c r="B7">
        <f>申込用紙!B13</f>
        <v>6</v>
      </c>
      <c r="C7" t="str">
        <f>申込用紙!C13</f>
        <v/>
      </c>
      <c r="D7">
        <f>申込用紙!E13</f>
        <v>0</v>
      </c>
      <c r="E7">
        <f>申込用紙!F13</f>
        <v>0</v>
      </c>
      <c r="F7">
        <f>申込用紙!D13</f>
        <v>0</v>
      </c>
      <c r="H7">
        <f>申込用紙!G13</f>
        <v>0</v>
      </c>
    </row>
    <row r="8" spans="1:8">
      <c r="A8" t="s">
        <v>37</v>
      </c>
      <c r="B8">
        <f>申込用紙!B14</f>
        <v>7</v>
      </c>
      <c r="C8" t="str">
        <f>申込用紙!C14</f>
        <v/>
      </c>
      <c r="D8">
        <f>申込用紙!E14</f>
        <v>0</v>
      </c>
      <c r="E8">
        <f>申込用紙!F14</f>
        <v>0</v>
      </c>
      <c r="F8">
        <f>申込用紙!D14</f>
        <v>0</v>
      </c>
      <c r="H8">
        <f>申込用紙!G14</f>
        <v>0</v>
      </c>
    </row>
    <row r="9" spans="1:8">
      <c r="A9" t="s">
        <v>37</v>
      </c>
      <c r="B9">
        <f>申込用紙!B15</f>
        <v>8</v>
      </c>
      <c r="C9" t="str">
        <f>申込用紙!C15</f>
        <v/>
      </c>
      <c r="D9">
        <f>申込用紙!E15</f>
        <v>0</v>
      </c>
      <c r="E9">
        <f>申込用紙!F15</f>
        <v>0</v>
      </c>
      <c r="F9">
        <f>申込用紙!D15</f>
        <v>0</v>
      </c>
      <c r="H9">
        <f>申込用紙!G15</f>
        <v>0</v>
      </c>
    </row>
    <row r="10" spans="1:8">
      <c r="A10" t="s">
        <v>37</v>
      </c>
      <c r="B10">
        <f>申込用紙!B16</f>
        <v>9</v>
      </c>
      <c r="C10" t="str">
        <f>申込用紙!C16</f>
        <v/>
      </c>
      <c r="D10">
        <f>申込用紙!E16</f>
        <v>0</v>
      </c>
      <c r="E10">
        <f>申込用紙!F16</f>
        <v>0</v>
      </c>
      <c r="F10">
        <f>申込用紙!D16</f>
        <v>0</v>
      </c>
      <c r="H10">
        <f>申込用紙!G16</f>
        <v>0</v>
      </c>
    </row>
    <row r="11" spans="1:8">
      <c r="A11" t="s">
        <v>37</v>
      </c>
      <c r="B11">
        <f>申込用紙!B17</f>
        <v>10</v>
      </c>
      <c r="C11" t="str">
        <f>申込用紙!C17</f>
        <v/>
      </c>
      <c r="D11">
        <f>申込用紙!E17</f>
        <v>0</v>
      </c>
      <c r="E11">
        <f>申込用紙!F17</f>
        <v>0</v>
      </c>
      <c r="F11">
        <f>申込用紙!D17</f>
        <v>0</v>
      </c>
      <c r="H11">
        <f>申込用紙!G17</f>
        <v>0</v>
      </c>
    </row>
    <row r="12" spans="1:8">
      <c r="A12" t="s">
        <v>37</v>
      </c>
      <c r="B12">
        <f>申込用紙!B18</f>
        <v>11</v>
      </c>
      <c r="C12" t="str">
        <f>申込用紙!C18</f>
        <v/>
      </c>
      <c r="D12">
        <f>申込用紙!E18</f>
        <v>0</v>
      </c>
      <c r="E12">
        <f>申込用紙!F18</f>
        <v>0</v>
      </c>
      <c r="F12">
        <f>申込用紙!D18</f>
        <v>0</v>
      </c>
      <c r="H12">
        <f>申込用紙!G18</f>
        <v>0</v>
      </c>
    </row>
    <row r="13" spans="1:8">
      <c r="A13" t="s">
        <v>37</v>
      </c>
      <c r="B13">
        <f>申込用紙!B19</f>
        <v>12</v>
      </c>
      <c r="C13" t="str">
        <f>申込用紙!C19</f>
        <v/>
      </c>
      <c r="D13">
        <f>申込用紙!E19</f>
        <v>0</v>
      </c>
      <c r="E13">
        <f>申込用紙!F19</f>
        <v>0</v>
      </c>
      <c r="F13">
        <f>申込用紙!D19</f>
        <v>0</v>
      </c>
      <c r="H13">
        <f>申込用紙!G19</f>
        <v>0</v>
      </c>
    </row>
    <row r="14" spans="1:8">
      <c r="A14" t="s">
        <v>37</v>
      </c>
      <c r="B14">
        <f>申込用紙!B20</f>
        <v>13</v>
      </c>
      <c r="C14" t="str">
        <f>申込用紙!C20</f>
        <v/>
      </c>
      <c r="D14">
        <f>申込用紙!E20</f>
        <v>0</v>
      </c>
      <c r="E14">
        <f>申込用紙!F20</f>
        <v>0</v>
      </c>
      <c r="F14">
        <f>申込用紙!D20</f>
        <v>0</v>
      </c>
      <c r="H14">
        <f>申込用紙!G20</f>
        <v>0</v>
      </c>
    </row>
    <row r="15" spans="1:8">
      <c r="A15" t="s">
        <v>37</v>
      </c>
      <c r="B15">
        <f>申込用紙!B21</f>
        <v>14</v>
      </c>
      <c r="C15" t="str">
        <f>申込用紙!C21</f>
        <v/>
      </c>
      <c r="D15">
        <f>申込用紙!E21</f>
        <v>0</v>
      </c>
      <c r="E15">
        <f>申込用紙!F21</f>
        <v>0</v>
      </c>
      <c r="F15">
        <f>申込用紙!D21</f>
        <v>0</v>
      </c>
      <c r="H15">
        <f>申込用紙!G21</f>
        <v>0</v>
      </c>
    </row>
    <row r="16" spans="1:8">
      <c r="A16" t="s">
        <v>37</v>
      </c>
      <c r="B16">
        <f>申込用紙!B22</f>
        <v>15</v>
      </c>
      <c r="C16" t="str">
        <f>申込用紙!C22</f>
        <v/>
      </c>
      <c r="D16">
        <f>申込用紙!E22</f>
        <v>0</v>
      </c>
      <c r="E16">
        <f>申込用紙!F22</f>
        <v>0</v>
      </c>
      <c r="F16">
        <f>申込用紙!D22</f>
        <v>0</v>
      </c>
      <c r="H16">
        <f>申込用紙!G22</f>
        <v>0</v>
      </c>
    </row>
    <row r="17" spans="1:8">
      <c r="A17" t="s">
        <v>37</v>
      </c>
      <c r="B17">
        <f>申込用紙!B23</f>
        <v>16</v>
      </c>
      <c r="C17" t="str">
        <f>申込用紙!C23</f>
        <v/>
      </c>
      <c r="D17">
        <f>申込用紙!E23</f>
        <v>0</v>
      </c>
      <c r="E17">
        <f>申込用紙!F23</f>
        <v>0</v>
      </c>
      <c r="F17">
        <f>申込用紙!D23</f>
        <v>0</v>
      </c>
      <c r="H17">
        <f>申込用紙!G23</f>
        <v>0</v>
      </c>
    </row>
    <row r="18" spans="1:8">
      <c r="A18" t="s">
        <v>37</v>
      </c>
      <c r="B18">
        <f>申込用紙!B24</f>
        <v>17</v>
      </c>
      <c r="C18" t="str">
        <f>申込用紙!C24</f>
        <v/>
      </c>
      <c r="D18">
        <f>申込用紙!E24</f>
        <v>0</v>
      </c>
      <c r="E18">
        <f>申込用紙!F24</f>
        <v>0</v>
      </c>
      <c r="F18">
        <f>申込用紙!D24</f>
        <v>0</v>
      </c>
      <c r="H18">
        <f>申込用紙!G24</f>
        <v>0</v>
      </c>
    </row>
    <row r="19" spans="1:8">
      <c r="A19" t="s">
        <v>37</v>
      </c>
      <c r="B19">
        <f>申込用紙!B25</f>
        <v>18</v>
      </c>
      <c r="C19" t="str">
        <f>申込用紙!C25</f>
        <v/>
      </c>
      <c r="D19">
        <f>申込用紙!E25</f>
        <v>0</v>
      </c>
      <c r="E19">
        <f>申込用紙!F25</f>
        <v>0</v>
      </c>
      <c r="F19">
        <f>申込用紙!D25</f>
        <v>0</v>
      </c>
      <c r="H19">
        <f>申込用紙!G25</f>
        <v>0</v>
      </c>
    </row>
    <row r="20" spans="1:8">
      <c r="A20" t="s">
        <v>37</v>
      </c>
      <c r="B20">
        <f>申込用紙!B26</f>
        <v>19</v>
      </c>
      <c r="C20" t="str">
        <f>申込用紙!C26</f>
        <v/>
      </c>
      <c r="D20">
        <f>申込用紙!E26</f>
        <v>0</v>
      </c>
      <c r="E20">
        <f>申込用紙!F26</f>
        <v>0</v>
      </c>
      <c r="F20">
        <f>申込用紙!D26</f>
        <v>0</v>
      </c>
      <c r="H20">
        <f>申込用紙!G26</f>
        <v>0</v>
      </c>
    </row>
    <row r="21" spans="1:8">
      <c r="A21" t="s">
        <v>37</v>
      </c>
      <c r="B21">
        <f>申込用紙!B27</f>
        <v>20</v>
      </c>
      <c r="C21" t="str">
        <f>申込用紙!C27</f>
        <v/>
      </c>
      <c r="D21">
        <f>申込用紙!E27</f>
        <v>0</v>
      </c>
      <c r="E21">
        <f>申込用紙!F27</f>
        <v>0</v>
      </c>
      <c r="F21">
        <f>申込用紙!D27</f>
        <v>0</v>
      </c>
      <c r="H21">
        <f>申込用紙!G27</f>
        <v>0</v>
      </c>
    </row>
    <row r="22" spans="1:8">
      <c r="A22" t="s">
        <v>38</v>
      </c>
      <c r="B22">
        <f>申込用紙!B30</f>
        <v>1</v>
      </c>
      <c r="C22" t="str">
        <f>申込用紙!C30</f>
        <v/>
      </c>
      <c r="D22">
        <f>申込用紙!E30</f>
        <v>0</v>
      </c>
      <c r="E22">
        <f>申込用紙!F30</f>
        <v>0</v>
      </c>
      <c r="F22">
        <f>申込用紙!D30</f>
        <v>0</v>
      </c>
      <c r="G22">
        <f>申込用紙!G30</f>
        <v>0</v>
      </c>
      <c r="H22" t="str">
        <f>IF(G22&lt;3,申込用紙!H30,申込用紙!I30)</f>
        <v/>
      </c>
    </row>
    <row r="23" spans="1:8">
      <c r="A23" t="s">
        <v>38</v>
      </c>
      <c r="B23">
        <f>申込用紙!B31</f>
        <v>2</v>
      </c>
      <c r="C23" t="str">
        <f>申込用紙!C31</f>
        <v/>
      </c>
      <c r="D23">
        <f>申込用紙!E31</f>
        <v>0</v>
      </c>
      <c r="E23">
        <f>申込用紙!F31</f>
        <v>0</v>
      </c>
      <c r="F23">
        <f>申込用紙!D31</f>
        <v>0</v>
      </c>
      <c r="G23">
        <f>申込用紙!G31</f>
        <v>0</v>
      </c>
      <c r="H23" t="str">
        <f>IF(G23&lt;3,申込用紙!H31,申込用紙!I31)</f>
        <v/>
      </c>
    </row>
    <row r="24" spans="1:8">
      <c r="A24" t="s">
        <v>38</v>
      </c>
      <c r="B24">
        <f>申込用紙!B32</f>
        <v>3</v>
      </c>
      <c r="C24" t="str">
        <f>申込用紙!C32</f>
        <v/>
      </c>
      <c r="D24">
        <f>申込用紙!E32</f>
        <v>0</v>
      </c>
      <c r="E24">
        <f>申込用紙!F32</f>
        <v>0</v>
      </c>
      <c r="F24">
        <f>申込用紙!D32</f>
        <v>0</v>
      </c>
      <c r="G24">
        <f>申込用紙!G32</f>
        <v>0</v>
      </c>
      <c r="H24" t="str">
        <f>IF(G24&lt;3,申込用紙!H32,申込用紙!I32)</f>
        <v/>
      </c>
    </row>
    <row r="25" spans="1:8">
      <c r="A25" t="s">
        <v>38</v>
      </c>
      <c r="B25">
        <f>申込用紙!B33</f>
        <v>4</v>
      </c>
      <c r="C25" t="str">
        <f>申込用紙!C33</f>
        <v/>
      </c>
      <c r="D25">
        <f>申込用紙!E33</f>
        <v>0</v>
      </c>
      <c r="E25">
        <f>申込用紙!F33</f>
        <v>0</v>
      </c>
      <c r="F25">
        <f>申込用紙!D33</f>
        <v>0</v>
      </c>
      <c r="G25">
        <f>申込用紙!G33</f>
        <v>0</v>
      </c>
      <c r="H25" t="str">
        <f>IF(G25&lt;3,申込用紙!H33,申込用紙!I33)</f>
        <v/>
      </c>
    </row>
    <row r="26" spans="1:8">
      <c r="A26" t="s">
        <v>38</v>
      </c>
      <c r="B26">
        <f>申込用紙!B34</f>
        <v>5</v>
      </c>
      <c r="C26" t="str">
        <f>申込用紙!C34</f>
        <v/>
      </c>
      <c r="D26">
        <f>申込用紙!E34</f>
        <v>0</v>
      </c>
      <c r="E26">
        <f>申込用紙!F34</f>
        <v>0</v>
      </c>
      <c r="F26">
        <f>申込用紙!D34</f>
        <v>0</v>
      </c>
      <c r="G26">
        <f>申込用紙!G34</f>
        <v>0</v>
      </c>
      <c r="H26" t="str">
        <f>IF(G26&lt;3,申込用紙!H34,申込用紙!I34)</f>
        <v/>
      </c>
    </row>
    <row r="27" spans="1:8">
      <c r="A27" t="s">
        <v>38</v>
      </c>
      <c r="B27">
        <f>申込用紙!B35</f>
        <v>6</v>
      </c>
      <c r="C27" t="str">
        <f>申込用紙!C35</f>
        <v/>
      </c>
      <c r="D27">
        <f>申込用紙!E35</f>
        <v>0</v>
      </c>
      <c r="E27">
        <f>申込用紙!F35</f>
        <v>0</v>
      </c>
      <c r="F27">
        <f>申込用紙!D35</f>
        <v>0</v>
      </c>
      <c r="G27">
        <f>申込用紙!G35</f>
        <v>0</v>
      </c>
      <c r="H27" t="str">
        <f>IF(G27&lt;3,申込用紙!H35,申込用紙!I35)</f>
        <v/>
      </c>
    </row>
    <row r="28" spans="1:8">
      <c r="A28" t="s">
        <v>38</v>
      </c>
      <c r="B28">
        <f>申込用紙!B36</f>
        <v>7</v>
      </c>
      <c r="C28" t="str">
        <f>申込用紙!C36</f>
        <v/>
      </c>
      <c r="D28">
        <f>申込用紙!E36</f>
        <v>0</v>
      </c>
      <c r="E28">
        <f>申込用紙!F36</f>
        <v>0</v>
      </c>
      <c r="F28">
        <f>申込用紙!D36</f>
        <v>0</v>
      </c>
      <c r="G28">
        <f>申込用紙!G36</f>
        <v>0</v>
      </c>
      <c r="H28" t="str">
        <f>IF(G28&lt;3,申込用紙!H36,申込用紙!I36)</f>
        <v/>
      </c>
    </row>
    <row r="29" spans="1:8">
      <c r="A29" t="s">
        <v>38</v>
      </c>
      <c r="B29">
        <f>申込用紙!B37</f>
        <v>8</v>
      </c>
      <c r="C29" t="str">
        <f>申込用紙!C37</f>
        <v/>
      </c>
      <c r="D29">
        <f>申込用紙!E37</f>
        <v>0</v>
      </c>
      <c r="E29">
        <f>申込用紙!F37</f>
        <v>0</v>
      </c>
      <c r="F29">
        <f>申込用紙!D37</f>
        <v>0</v>
      </c>
      <c r="G29">
        <f>申込用紙!G37</f>
        <v>0</v>
      </c>
      <c r="H29" t="str">
        <f>IF(G29&lt;3,申込用紙!H37,申込用紙!I37)</f>
        <v/>
      </c>
    </row>
    <row r="30" spans="1:8">
      <c r="A30" t="s">
        <v>38</v>
      </c>
      <c r="B30">
        <f>申込用紙!B38</f>
        <v>9</v>
      </c>
      <c r="C30" t="str">
        <f>申込用紙!C38</f>
        <v/>
      </c>
      <c r="D30">
        <f>申込用紙!E38</f>
        <v>0</v>
      </c>
      <c r="E30">
        <f>申込用紙!F38</f>
        <v>0</v>
      </c>
      <c r="F30">
        <f>申込用紙!D38</f>
        <v>0</v>
      </c>
      <c r="G30">
        <f>申込用紙!G38</f>
        <v>0</v>
      </c>
      <c r="H30" t="str">
        <f>IF(G30&lt;3,申込用紙!H38,申込用紙!I38)</f>
        <v/>
      </c>
    </row>
    <row r="31" spans="1:8">
      <c r="A31" t="s">
        <v>38</v>
      </c>
      <c r="B31">
        <f>申込用紙!B39</f>
        <v>10</v>
      </c>
      <c r="C31" t="str">
        <f>申込用紙!C39</f>
        <v/>
      </c>
      <c r="D31">
        <f>申込用紙!E39</f>
        <v>0</v>
      </c>
      <c r="E31">
        <f>申込用紙!F39</f>
        <v>0</v>
      </c>
      <c r="F31">
        <f>申込用紙!D39</f>
        <v>0</v>
      </c>
      <c r="G31">
        <f>申込用紙!G39</f>
        <v>0</v>
      </c>
      <c r="H31" t="str">
        <f>IF(G31&lt;3,申込用紙!H39,申込用紙!I39)</f>
        <v/>
      </c>
    </row>
    <row r="32" spans="1:8">
      <c r="A32" t="s">
        <v>38</v>
      </c>
      <c r="B32">
        <f>申込用紙!B40</f>
        <v>11</v>
      </c>
      <c r="C32" t="str">
        <f>申込用紙!C40</f>
        <v/>
      </c>
      <c r="D32">
        <f>申込用紙!E40</f>
        <v>0</v>
      </c>
      <c r="E32">
        <f>申込用紙!F40</f>
        <v>0</v>
      </c>
      <c r="F32">
        <f>申込用紙!D40</f>
        <v>0</v>
      </c>
      <c r="G32">
        <f>申込用紙!G40</f>
        <v>0</v>
      </c>
      <c r="H32" t="str">
        <f>IF(G32&lt;3,申込用紙!H40,申込用紙!I40)</f>
        <v/>
      </c>
    </row>
    <row r="33" spans="1:8">
      <c r="A33" t="s">
        <v>38</v>
      </c>
      <c r="B33">
        <f>申込用紙!B41</f>
        <v>12</v>
      </c>
      <c r="C33" t="str">
        <f>申込用紙!C41</f>
        <v/>
      </c>
      <c r="D33">
        <f>申込用紙!E41</f>
        <v>0</v>
      </c>
      <c r="E33">
        <f>申込用紙!F41</f>
        <v>0</v>
      </c>
      <c r="F33">
        <f>申込用紙!D41</f>
        <v>0</v>
      </c>
      <c r="G33">
        <f>申込用紙!G41</f>
        <v>0</v>
      </c>
      <c r="H33" t="str">
        <f>IF(G33&lt;3,申込用紙!H41,申込用紙!I41)</f>
        <v/>
      </c>
    </row>
    <row r="34" spans="1:8">
      <c r="A34" t="s">
        <v>38</v>
      </c>
      <c r="B34">
        <f>申込用紙!B42</f>
        <v>13</v>
      </c>
      <c r="C34" t="str">
        <f>申込用紙!C42</f>
        <v/>
      </c>
      <c r="D34">
        <f>申込用紙!E42</f>
        <v>0</v>
      </c>
      <c r="E34">
        <f>申込用紙!F42</f>
        <v>0</v>
      </c>
      <c r="F34">
        <f>申込用紙!D42</f>
        <v>0</v>
      </c>
      <c r="G34">
        <f>申込用紙!G42</f>
        <v>0</v>
      </c>
      <c r="H34" t="str">
        <f>IF(G34&lt;3,申込用紙!H42,申込用紙!I42)</f>
        <v/>
      </c>
    </row>
    <row r="35" spans="1:8">
      <c r="A35" t="s">
        <v>38</v>
      </c>
      <c r="B35">
        <f>申込用紙!B43</f>
        <v>14</v>
      </c>
      <c r="C35" t="str">
        <f>申込用紙!C43</f>
        <v/>
      </c>
      <c r="D35">
        <f>申込用紙!E43</f>
        <v>0</v>
      </c>
      <c r="E35">
        <f>申込用紙!F43</f>
        <v>0</v>
      </c>
      <c r="F35">
        <f>申込用紙!D43</f>
        <v>0</v>
      </c>
      <c r="G35">
        <f>申込用紙!G43</f>
        <v>0</v>
      </c>
      <c r="H35" t="str">
        <f>IF(G35&lt;3,申込用紙!H43,申込用紙!I43)</f>
        <v/>
      </c>
    </row>
    <row r="36" spans="1:8">
      <c r="A36" t="s">
        <v>38</v>
      </c>
      <c r="B36">
        <f>申込用紙!B44</f>
        <v>15</v>
      </c>
      <c r="C36" t="str">
        <f>申込用紙!C44</f>
        <v/>
      </c>
      <c r="D36">
        <f>申込用紙!E44</f>
        <v>0</v>
      </c>
      <c r="E36">
        <f>申込用紙!F44</f>
        <v>0</v>
      </c>
      <c r="F36">
        <f>申込用紙!D44</f>
        <v>0</v>
      </c>
      <c r="G36">
        <f>申込用紙!G44</f>
        <v>0</v>
      </c>
      <c r="H36" t="str">
        <f>IF(G36&lt;3,申込用紙!H44,申込用紙!I44)</f>
        <v/>
      </c>
    </row>
    <row r="37" spans="1:8">
      <c r="A37" t="s">
        <v>38</v>
      </c>
      <c r="B37">
        <f>申込用紙!B45</f>
        <v>16</v>
      </c>
      <c r="C37" t="str">
        <f>申込用紙!C45</f>
        <v/>
      </c>
      <c r="D37">
        <f>申込用紙!E45</f>
        <v>0</v>
      </c>
      <c r="E37">
        <f>申込用紙!F45</f>
        <v>0</v>
      </c>
      <c r="F37">
        <f>申込用紙!D45</f>
        <v>0</v>
      </c>
      <c r="G37">
        <f>申込用紙!G45</f>
        <v>0</v>
      </c>
      <c r="H37" t="str">
        <f>IF(G37&lt;3,申込用紙!H45,申込用紙!I45)</f>
        <v/>
      </c>
    </row>
    <row r="38" spans="1:8">
      <c r="A38" t="s">
        <v>38</v>
      </c>
      <c r="B38">
        <f>申込用紙!B46</f>
        <v>17</v>
      </c>
      <c r="C38" t="str">
        <f>申込用紙!C46</f>
        <v/>
      </c>
      <c r="D38">
        <f>申込用紙!E46</f>
        <v>0</v>
      </c>
      <c r="E38">
        <f>申込用紙!F46</f>
        <v>0</v>
      </c>
      <c r="F38">
        <f>申込用紙!D46</f>
        <v>0</v>
      </c>
      <c r="G38">
        <f>申込用紙!G46</f>
        <v>0</v>
      </c>
      <c r="H38" t="str">
        <f>IF(G38&lt;3,申込用紙!H46,申込用紙!I46)</f>
        <v/>
      </c>
    </row>
    <row r="39" spans="1:8">
      <c r="A39" t="s">
        <v>38</v>
      </c>
      <c r="B39">
        <f>申込用紙!B47</f>
        <v>18</v>
      </c>
      <c r="C39" t="str">
        <f>申込用紙!C47</f>
        <v/>
      </c>
      <c r="D39">
        <f>申込用紙!E47</f>
        <v>0</v>
      </c>
      <c r="E39">
        <f>申込用紙!F47</f>
        <v>0</v>
      </c>
      <c r="F39">
        <f>申込用紙!D47</f>
        <v>0</v>
      </c>
      <c r="G39">
        <f>申込用紙!G47</f>
        <v>0</v>
      </c>
      <c r="H39" t="str">
        <f>IF(G39&lt;3,申込用紙!H47,申込用紙!I47)</f>
        <v/>
      </c>
    </row>
    <row r="40" spans="1:8">
      <c r="A40" t="s">
        <v>38</v>
      </c>
      <c r="B40">
        <f>申込用紙!B48</f>
        <v>19</v>
      </c>
      <c r="C40" t="str">
        <f>申込用紙!C48</f>
        <v/>
      </c>
      <c r="D40">
        <f>申込用紙!E48</f>
        <v>0</v>
      </c>
      <c r="E40">
        <f>申込用紙!F48</f>
        <v>0</v>
      </c>
      <c r="F40">
        <f>申込用紙!D48</f>
        <v>0</v>
      </c>
      <c r="G40">
        <f>申込用紙!G48</f>
        <v>0</v>
      </c>
      <c r="H40" t="str">
        <f>IF(G40&lt;3,申込用紙!H48,申込用紙!I48)</f>
        <v/>
      </c>
    </row>
    <row r="41" spans="1:8">
      <c r="A41" t="s">
        <v>38</v>
      </c>
      <c r="B41">
        <f>申込用紙!B49</f>
        <v>20</v>
      </c>
      <c r="C41" t="str">
        <f>申込用紙!C49</f>
        <v/>
      </c>
      <c r="D41">
        <f>申込用紙!E49</f>
        <v>0</v>
      </c>
      <c r="E41">
        <f>申込用紙!F49</f>
        <v>0</v>
      </c>
      <c r="F41">
        <f>申込用紙!D49</f>
        <v>0</v>
      </c>
      <c r="G41">
        <f>申込用紙!G49</f>
        <v>0</v>
      </c>
      <c r="H41" t="str">
        <f>IF(G41&lt;3,申込用紙!H49,申込用紙!I49)</f>
        <v/>
      </c>
    </row>
    <row r="42" spans="1:5">
      <c r="A42" t="s">
        <v>90</v>
      </c>
      <c r="B42">
        <f>申込用紙!B52</f>
        <v>1</v>
      </c>
      <c r="C42" t="str">
        <f>申込用紙!C52</f>
        <v/>
      </c>
      <c r="D42">
        <f>申込用紙!D52</f>
        <v>0</v>
      </c>
      <c r="E42">
        <f>申込用紙!G52</f>
        <v>0</v>
      </c>
    </row>
    <row r="43" spans="1:5">
      <c r="A43" t="s">
        <v>90</v>
      </c>
      <c r="B43">
        <f>申込用紙!B53</f>
        <v>2</v>
      </c>
      <c r="C43" t="str">
        <f>申込用紙!C53</f>
        <v/>
      </c>
      <c r="D43">
        <f>申込用紙!D53</f>
        <v>0</v>
      </c>
      <c r="E43">
        <f>申込用紙!G53</f>
        <v>0</v>
      </c>
    </row>
    <row r="44" spans="1:5">
      <c r="A44" t="s">
        <v>91</v>
      </c>
      <c r="B44">
        <f>申込用紙!B56</f>
        <v>1</v>
      </c>
      <c r="C44" t="str">
        <f>申込用紙!C56</f>
        <v/>
      </c>
      <c r="D44">
        <f>申込用紙!D56</f>
        <v>0</v>
      </c>
      <c r="E44">
        <f>申込用紙!G56</f>
        <v>0</v>
      </c>
    </row>
    <row r="45" spans="1:5">
      <c r="A45" t="s">
        <v>91</v>
      </c>
      <c r="B45">
        <f>申込用紙!B57</f>
        <v>2</v>
      </c>
      <c r="C45" t="str">
        <f>申込用紙!C57</f>
        <v/>
      </c>
      <c r="D45">
        <f>申込用紙!D57</f>
        <v>0</v>
      </c>
      <c r="E45">
        <f>申込用紙!G57</f>
        <v>0</v>
      </c>
    </row>
    <row r="46" spans="1:6">
      <c r="A46" t="s">
        <v>92</v>
      </c>
      <c r="B46">
        <f>申込用紙!A64</f>
        <v>1</v>
      </c>
      <c r="C46" t="str">
        <f>申込用紙!B64</f>
        <v/>
      </c>
      <c r="D46">
        <f>申込用紙!C64</f>
        <v>0</v>
      </c>
      <c r="E46">
        <f>申込用紙!E64</f>
        <v>0</v>
      </c>
      <c r="F46">
        <f>申込用紙!F64</f>
        <v>0</v>
      </c>
    </row>
    <row r="47" spans="1:6">
      <c r="A47" t="s">
        <v>92</v>
      </c>
      <c r="B47">
        <f>申込用紙!A65</f>
        <v>2</v>
      </c>
      <c r="C47" t="str">
        <f>申込用紙!B65</f>
        <v/>
      </c>
      <c r="D47">
        <f>申込用紙!C65</f>
        <v>0</v>
      </c>
      <c r="E47">
        <f>申込用紙!E65</f>
        <v>0</v>
      </c>
      <c r="F47">
        <f>申込用紙!F65</f>
        <v>0</v>
      </c>
    </row>
    <row r="48" spans="1:6">
      <c r="A48" t="s">
        <v>92</v>
      </c>
      <c r="B48">
        <f>申込用紙!A66</f>
        <v>3</v>
      </c>
      <c r="C48" t="str">
        <f>申込用紙!B66</f>
        <v/>
      </c>
      <c r="D48">
        <f>申込用紙!C66</f>
        <v>0</v>
      </c>
      <c r="E48">
        <f>申込用紙!E66</f>
        <v>0</v>
      </c>
      <c r="F48">
        <f>申込用紙!F66</f>
        <v>0</v>
      </c>
    </row>
    <row r="49" spans="1:6">
      <c r="A49" t="s">
        <v>92</v>
      </c>
      <c r="B49">
        <f>申込用紙!A67</f>
        <v>4</v>
      </c>
      <c r="C49" t="str">
        <f>申込用紙!B67</f>
        <v/>
      </c>
      <c r="D49">
        <f>申込用紙!C67</f>
        <v>0</v>
      </c>
      <c r="E49">
        <f>申込用紙!E67</f>
        <v>0</v>
      </c>
      <c r="F49">
        <f>申込用紙!F67</f>
        <v>0</v>
      </c>
    </row>
    <row r="50" spans="1:4">
      <c r="A50" t="s">
        <v>22</v>
      </c>
      <c r="B50">
        <v>1</v>
      </c>
      <c r="C50">
        <f>申込用紙!$B$3</f>
        <v>0</v>
      </c>
      <c r="D50">
        <f>申込用紙!I64</f>
        <v>0</v>
      </c>
    </row>
    <row r="51" spans="1:4">
      <c r="A51" t="s">
        <v>93</v>
      </c>
      <c r="B51">
        <v>1</v>
      </c>
      <c r="C51">
        <f>申込用紙!$B$3</f>
        <v>0</v>
      </c>
      <c r="D51">
        <f>申込用紙!I65</f>
        <v>0</v>
      </c>
    </row>
    <row r="52" spans="1:4">
      <c r="A52" t="s">
        <v>94</v>
      </c>
      <c r="B52">
        <v>1</v>
      </c>
      <c r="C52">
        <f>申込用紙!$B$3</f>
        <v>0</v>
      </c>
      <c r="D52">
        <f>申込用紙!I67</f>
        <v>0</v>
      </c>
    </row>
  </sheetData>
  <sheetProtection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申込用紙</vt:lpstr>
      <vt:lpstr>★記入例★</vt:lpstr>
      <vt:lpstr>朗読作品</vt:lpstr>
      <vt:lpstr>作業用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</dc:creator>
  <cp:lastModifiedBy>User</cp:lastModifiedBy>
  <dcterms:created xsi:type="dcterms:W3CDTF">2012-08-23T06:11:00Z</dcterms:created>
  <dcterms:modified xsi:type="dcterms:W3CDTF">2025-09-20T06:46:24Z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